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ndra\Documents\01 Disk D\01_Firma\15 AUTORIZACE - razitko\21_05_03 UO parkovaní Popradská\DSP_Stepnice\PDF\TISK odevzádní\01 Rozpočet\"/>
    </mc:Choice>
  </mc:AlternateContent>
  <xr:revisionPtr revIDLastSave="0" documentId="13_ncr:1_{9DBF9037-5CE6-4CD7-85C8-DEBB943CFA45}" xr6:coauthVersionLast="36" xr6:coauthVersionMax="36" xr10:uidLastSave="{00000000-0000-0000-0000-000000000000}"/>
  <bookViews>
    <workbookView xWindow="-120" yWindow="-120" windowWidth="29040" windowHeight="15840" activeTab="2" xr2:uid="{C142D1B4-70B6-4D4E-BD32-CDCEC787C0A2}"/>
  </bookViews>
  <sheets>
    <sheet name="KT Rekapitulace" sheetId="4" r:id="rId1"/>
    <sheet name="KT Rozpočet" sheetId="3" r:id="rId2"/>
    <sheet name="KT Tech. specifikace" sheetId="6" r:id="rId3"/>
  </sheets>
  <definedNames>
    <definedName name="_xlnm._FilterDatabase" localSheetId="1" hidden="1">'KT Rozpočet'!$A$7:$K$76</definedName>
    <definedName name="_xlnm._FilterDatabase" localSheetId="2" hidden="1">'KT Tech. specifikace'!$A$7:$I$68</definedName>
    <definedName name="_xlnm.Print_Titles" localSheetId="1">'KT Rozpočet'!$1:$7</definedName>
    <definedName name="_xlnm.Print_Titles" localSheetId="2">'KT Tech. specifikace'!$1:$7</definedName>
    <definedName name="_xlnm.Print_Area" localSheetId="0">'KT Rekapitulace'!$A:$F</definedName>
    <definedName name="_xlnm.Print_Area" localSheetId="1">'KT Rozpočet'!$A:$K</definedName>
    <definedName name="_xlnm.Print_Area" localSheetId="2">'KT Tech. specifikace'!$A:$I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3" i="3" l="1"/>
  <c r="K72" i="3"/>
  <c r="K71" i="3"/>
  <c r="K70" i="3"/>
  <c r="K69" i="3"/>
  <c r="K68" i="3"/>
  <c r="K67" i="3"/>
  <c r="K66" i="3"/>
  <c r="K74" i="3" s="1"/>
  <c r="K64" i="3"/>
  <c r="K63" i="3"/>
  <c r="K65" i="3" s="1"/>
  <c r="D12" i="4" s="1"/>
  <c r="K62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61" i="3" s="1"/>
  <c r="D11" i="4" s="1"/>
  <c r="K45" i="3"/>
  <c r="K46" i="3" s="1"/>
  <c r="D10" i="4" s="1"/>
  <c r="K44" i="3"/>
  <c r="K43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42" i="3" s="1"/>
  <c r="D9" i="4" s="1"/>
  <c r="E9" i="4" s="1"/>
  <c r="F9" i="4" s="1"/>
  <c r="K17" i="3"/>
  <c r="K16" i="3"/>
  <c r="K15" i="3"/>
  <c r="K14" i="3"/>
  <c r="K13" i="3"/>
  <c r="K12" i="3"/>
  <c r="K11" i="3"/>
  <c r="K10" i="3"/>
  <c r="K9" i="3"/>
  <c r="K8" i="3"/>
  <c r="K18" i="3" s="1"/>
  <c r="D8" i="4" s="1"/>
  <c r="E8" i="4" s="1"/>
  <c r="F8" i="4" s="1"/>
  <c r="D13" i="4" l="1"/>
  <c r="E13" i="4" s="1"/>
  <c r="K75" i="3"/>
  <c r="K76" i="3" s="1"/>
  <c r="E10" i="4"/>
  <c r="F10" i="4" s="1"/>
  <c r="E12" i="4"/>
  <c r="F12" i="4" s="1"/>
  <c r="F13" i="4"/>
  <c r="D14" i="4"/>
  <c r="D15" i="4" s="1"/>
  <c r="E15" i="4" s="1"/>
  <c r="F15" i="4" s="1"/>
  <c r="E11" i="4"/>
  <c r="F11" i="4"/>
  <c r="A2" i="4"/>
  <c r="E14" i="4" l="1"/>
  <c r="F14" i="4" s="1"/>
  <c r="B4" i="6"/>
  <c r="B4" i="4" l="1"/>
</calcChain>
</file>

<file path=xl/sharedStrings.xml><?xml version="1.0" encoding="utf-8"?>
<sst xmlns="http://schemas.openxmlformats.org/spreadsheetml/2006/main" count="840" uniqueCount="253">
  <si>
    <t>ROZPOČET STAVBY S VÝKAZEM PRACÍ</t>
  </si>
  <si>
    <t>Stavba :</t>
  </si>
  <si>
    <t>KATEGORIE</t>
  </si>
  <si>
    <t>KÓD POLOŽKY</t>
  </si>
  <si>
    <t>NÁZEV POLOŽKY</t>
  </si>
  <si>
    <t>JEDNOTKOVÁ CENA</t>
  </si>
  <si>
    <t>POZNÁMKA</t>
  </si>
  <si>
    <t>TECHNICKÁ SPECIFIKACE</t>
  </si>
  <si>
    <t>JEDNOTKA</t>
  </si>
  <si>
    <t>VARIANTA POLOŽKY</t>
  </si>
  <si>
    <t>POČET JEDNOTEK</t>
  </si>
  <si>
    <t>POŘ. Č. POL.</t>
  </si>
  <si>
    <t xml:space="preserve">KPL       </t>
  </si>
  <si>
    <t>0 VŠEOBECNÉ KONSTRUKCE A PRÁCE</t>
  </si>
  <si>
    <t xml:space="preserve">OSTATNÍ POŽADAVKY - GEODETICKÉ ZAMĚŘENÍ
</t>
  </si>
  <si>
    <t>zahrnuje veškeré náklady spojené s objednatelem požadovanými pracemi</t>
  </si>
  <si>
    <t>1 ZEMNÍ PRÁCE</t>
  </si>
  <si>
    <t>M2</t>
  </si>
  <si>
    <t>M</t>
  </si>
  <si>
    <t>9 OSTATNÍ PRÁCE</t>
  </si>
  <si>
    <t>Celkový součet</t>
  </si>
  <si>
    <t>0 VŠEOBECNÉ KONSTRUKCE A PRÁCE Celkem</t>
  </si>
  <si>
    <t>1 ZEMNÍ PRÁCE Celkem</t>
  </si>
  <si>
    <t>9 OSTATNÍ PRÁCE Celkem</t>
  </si>
  <si>
    <t>5 KOMUNIKACE</t>
  </si>
  <si>
    <t>M3</t>
  </si>
  <si>
    <t>KUS</t>
  </si>
  <si>
    <t>CENA CELKEM BEZ DPH</t>
  </si>
  <si>
    <t>5 KOMUNIKACE Celkem</t>
  </si>
  <si>
    <t xml:space="preserve"> </t>
  </si>
  <si>
    <t>DPH</t>
  </si>
  <si>
    <t>OC + DPH</t>
  </si>
  <si>
    <t>OC BEZ DPH</t>
  </si>
  <si>
    <t>REKAPITULACE ROZPOČTU STAVBY</t>
  </si>
  <si>
    <t>SO</t>
  </si>
  <si>
    <t>TECHNICKÉ SPECIFIKACE STAVBY</t>
  </si>
  <si>
    <t>vytyčení stavby, prostor staveniště včetně označení &lt;=&gt; Výpočet: 1</t>
  </si>
  <si>
    <t>KRYTY Z BETON DLAŽDIC SE ZÁMKEM ŠEDÝCH TL 60MM DO LOŽE Z KAM</t>
  </si>
  <si>
    <t>OSTAT POŽADAVKY - DOKUMENTACE SKUTEČ PROVEDENÍ V DIGIT FORMĚ</t>
  </si>
  <si>
    <t>KPL</t>
  </si>
  <si>
    <t>Položka zahrnuje:
dodání a pokládku betonových obrubníků o rozměrech předepsaných zadávací dokumentací betonové lože i boční betonovou opěrku.</t>
  </si>
  <si>
    <t>8 POTRUBÍ</t>
  </si>
  <si>
    <t>2 ZÁKLADY</t>
  </si>
  <si>
    <t>8 POTRUBÍ Celkem</t>
  </si>
  <si>
    <t>2 ZÁKLADY Celkem</t>
  </si>
  <si>
    <t>vytyčení inženýrských sítí, včetně označení,
kontrola vytýčení inženýrských sítí ve staveništi &lt;=&gt; Výpočet: 1</t>
  </si>
  <si>
    <t>SILNIČNÍ A CHODNÍKOVÉ OBRUBY Z BETONOVÝCH OBRUBNÍKŮ ŠÍŘ 100MM</t>
  </si>
  <si>
    <t>T</t>
  </si>
  <si>
    <t>ZÁSYP JAM A RÝH Z NAKUPOVANÝCH MATERIÁLŮ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</si>
  <si>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</si>
  <si>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</si>
  <si>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</si>
  <si>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INFILTRAČNÍ POSTŘIK Z EMULZE DO 1,0KG/M2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</si>
  <si>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</si>
  <si>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</si>
  <si>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M3KM</t>
  </si>
  <si>
    <t>Položka zahrnuje samostatnou dopravu zeminy. Množství se určí jako součin kubatutry [m3] a požadované vzdálenosti [km].</t>
  </si>
  <si>
    <t>ODKOP PRO SPOD STAVBU SILNIC A ŽELEZNIC TŘ. I</t>
  </si>
  <si>
    <t>12373B</t>
  </si>
  <si>
    <t>ODKOP PRO SPOD STAVBU SILNIC A ŽELEZNIC TŘ. I - DOPRAVA</t>
  </si>
  <si>
    <t>položka zahrnuje řezání vozovkové vrstvy v předepsané tloušťce, včetně spotřeby vody</t>
  </si>
  <si>
    <t>VÝPLŇ SPAR MODIFIKOVANÝM ASFALTEM</t>
  </si>
  <si>
    <t>položka zahrnuje:
- dodávku předepsaného materiálu
- vyčištění a výplň spar tímto materiálem</t>
  </si>
  <si>
    <t>POPLATKY ZA LIKVIDACŮ ODPADŮ NEKONTAMINOVANÝCH - 17 05 04  VYTĚŽENÉ ZEMINY A HORNINY -
I. TŘÍDA TĚŽITELNOSTI</t>
  </si>
  <si>
    <t>13273A</t>
  </si>
  <si>
    <t>HLOUBENÍ RÝH ŠÍŘ DO 2M PAŽ I NEPAŽ TŘ. I - BEZ DOPRAVY</t>
  </si>
  <si>
    <t>13273B</t>
  </si>
  <si>
    <t>HLOUBENÍ RÝH ŠÍŘ DO 2M PAŽ I NEPAŽ TŘ. I - DOPRAVA</t>
  </si>
  <si>
    <t>21461B</t>
  </si>
  <si>
    <t>SEPARAČNÍ GEOTEXTILIE DO 200G/M2</t>
  </si>
  <si>
    <t>VOZOVKOVÉ VRSTVY ZE ŠTĚRKODRTI TL. DO 150MM</t>
  </si>
  <si>
    <t>1</t>
  </si>
  <si>
    <t>ÚPRAVA PLÁNĚ SE ZHUTNĚNÍM V HORNINĚ TŘ. I</t>
  </si>
  <si>
    <t>ZALOŽENÍ TRÁVNÍKU RUČNÍM VÝSEVEM</t>
  </si>
  <si>
    <t>917223</t>
  </si>
  <si>
    <t>572123</t>
  </si>
  <si>
    <t>582611</t>
  </si>
  <si>
    <t>SILNIČNÍ A CHODNÍKOVÉ OBRUBY Z BETONOVÝCH OBRUBNÍKŮ ŠÍŘ 150MM</t>
  </si>
  <si>
    <t>58261A</t>
  </si>
  <si>
    <t>KRYTY Z BETON DLAŽDIC SE ZÁMKEM BAREV RELIÉF TL 60MM DO LOŽE Z KAM</t>
  </si>
  <si>
    <t>917224</t>
  </si>
  <si>
    <t>2</t>
  </si>
  <si>
    <t>3</t>
  </si>
  <si>
    <t xml:space="preserve">ZAŘÍZENÍ STAVENIŠTĚ - SKLADY A DÍLNY
</t>
  </si>
  <si>
    <t>zahrnuje objednatelem povolené náklady na pořízení (event. pronájem), provozování, udržování a likvidaci zhotovitelova zařízení</t>
  </si>
  <si>
    <t>914129</t>
  </si>
  <si>
    <t>DOPRAV ZNAČKY ZÁKLAD VEL OCEL FÓLIE TŘ 1 - NÁJEMNÉ</t>
  </si>
  <si>
    <t>KSDEN</t>
  </si>
  <si>
    <t>položka zahrnuje sazbu za pronájem dopravních značek a zařízení, počet jednotek je určen jako součin počtu značek a počtu dní použití</t>
  </si>
  <si>
    <t>VÝŠKOVÁ ÚPRAVA KRYCÍCH HRNCŮ</t>
  </si>
  <si>
    <t>- položka výškové úpravy zahrnuje všechny nutné práce a materiály pro zvýšení nebo snížení zařízení (včetně nutné úpravy stávajícího povrchu vozovky nebo chodníku).</t>
  </si>
  <si>
    <t>VÝŠKOVÁ ÚPRAVA POKLOPŮ</t>
  </si>
  <si>
    <t>11372A</t>
  </si>
  <si>
    <t>FRÉZOVÁNÍ ZPEVNĚNÝCH PLOCH ASFALTOVÝCH - BEZ DOPRAVY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</si>
  <si>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</si>
  <si>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</si>
  <si>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</si>
  <si>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TKM</t>
  </si>
  <si>
    <t>Položka zahrnuje samostatnou dopravu suti a vybouraných hmot. Množství se určí jako součin hmotnosti [t] a požadované vzdálenosti [km].</t>
  </si>
  <si>
    <t>POPLATKY ZA LIKVIDACŮ ODPADŮ NEKONTAMINOVANÝCH - 17 03 02  VYBOURANÝ ASFALTOVÝ BETON BEZ DEHTU</t>
  </si>
  <si>
    <t>11332A</t>
  </si>
  <si>
    <t>ODSTRANĚNÍ PODKLADŮ ZPEVNĚNÝCH PLOCH Z KAMENIVA NESTMELENÉHO - BEZ DOPRAVY</t>
  </si>
  <si>
    <t>11332B</t>
  </si>
  <si>
    <t>ODSTRANĚNÍ PODKLADŮ ZPEVNĚNÝCH PLOCH Z KAMENIVA NESTMELENÉHO - DOPRAVA</t>
  </si>
  <si>
    <t>11352A</t>
  </si>
  <si>
    <t>ODSTRANĚNÍ CHODNÍKOVÝCH A SILNIČNÍCH OBRUBNÍKŮ BETONOVÝCH - BEZ DOPRAVY</t>
  </si>
  <si>
    <t>11352B</t>
  </si>
  <si>
    <t>ODSTRANĚNÍ CHODNÍKOVÝCH A SILNIČNÍCH OBRUBNÍKŮ BETONOVÝCH - DOPRAVA</t>
  </si>
  <si>
    <t>POPLATKY ZA LIKVIDACŮ ODPADŮ NEKONTAMINOVANÝCH - 17 01 01  BETON Z DEMOLIC OBJEKTŮ, ZÁKLADŮ TV</t>
  </si>
  <si>
    <t>11348A</t>
  </si>
  <si>
    <t>ODSTRANĚNÍ KRYTU ZPEVNĚNÝCH PLOCH Z DLAŽDIC VČETNĚ PODKLADU - BEZ DOPRAVY</t>
  </si>
  <si>
    <t>11348B</t>
  </si>
  <si>
    <t>ODSTRANĚNÍ KRYTU ZPEVNĚNÝCH PLOCH Z DLAŽDIC VČETNĚ PODKLADU - DOPRAVA</t>
  </si>
  <si>
    <t>1.1</t>
  </si>
  <si>
    <t>1.2</t>
  </si>
  <si>
    <t>2.1</t>
  </si>
  <si>
    <t>veškeré práce a náklady ke zřízení, provozu a likvidace staveniště
včetně zajištění, označení a splnění podmínek správců a orgánů dotčené oblasti
včetně zajištění dočasné skládky materiálů ke zpětnému využití &lt;=&gt; Výpočet: 1</t>
  </si>
  <si>
    <t>28997E</t>
  </si>
  <si>
    <t>OPLÁŠTĚNÍ (ZPEVNĚNÍ) Z GEOTEXTILIE DO 500G/M2</t>
  </si>
  <si>
    <t>574A33</t>
  </si>
  <si>
    <t>ASFALTOVÝ BETON PRO OBRUSNÉ VRSTVY ACO 11 TL. 40MM</t>
  </si>
  <si>
    <t>SPOJOVACÍ POSTŘIK Z EMULZE DO 0,5KG/M2</t>
  </si>
  <si>
    <t>ASFALTOVÝ BETON PRO PODKLADNÍ VRSTVY ACP 16+, 16S TL. 60MM</t>
  </si>
  <si>
    <t>3.1</t>
  </si>
  <si>
    <t>VOZOVKOVÉ VRSTVY ZE ŠTĚRKODRTI TL. DO 200MM</t>
  </si>
  <si>
    <t>2.10</t>
  </si>
  <si>
    <t>2.11</t>
  </si>
  <si>
    <t>3.10</t>
  </si>
  <si>
    <t>1.10</t>
  </si>
  <si>
    <t>VOZOVKOVÉ VRSTVY ZE ŠTĚRKODRTI TL. DO 250MM</t>
  </si>
  <si>
    <t>ŘEZÁNÍ ASFALTOVÉHO KRYTU VOZOVEK TL DO 100MM</t>
  </si>
  <si>
    <t>91911A</t>
  </si>
  <si>
    <t>ŘEZÁNÍ ASFALTOVÉHO KRYTU VOZOVEK TL DO 20MM</t>
  </si>
  <si>
    <t>ROZPROSTŘENÍ ORNICE V ROVINĚ V TL DO 0,15M</t>
  </si>
  <si>
    <t>položka zahrnuje:
nutné přemístění ornice z dočasných skládek vzdálených do 50m rozprostření ornice v předepsané tloušťce v rovině a ve svahu do 1:5</t>
  </si>
  <si>
    <t xml:space="preserve">  &lt;=&gt; Výpočet: 1</t>
  </si>
  <si>
    <t>572213</t>
  </si>
  <si>
    <t>919112</t>
  </si>
  <si>
    <t>SO 100</t>
  </si>
  <si>
    <t>SO 100 Celkem</t>
  </si>
  <si>
    <t>zahrnuje do upřesňující průzkumy, výrobní výkresy
BOZP stavby &lt;=&gt; Výpočet: 1</t>
  </si>
  <si>
    <t>12573A</t>
  </si>
  <si>
    <t>VYKOPÁVKY ZE ZEMNÍKŮ A SKLÁDEK TŘ. I - BEZ DOPRAVY</t>
  </si>
  <si>
    <t>12573B</t>
  </si>
  <si>
    <t>VYKOPÁVKY ZE ZEMNÍKŮ A SKLÁDEK TŘ. I - DOPRAVA</t>
  </si>
  <si>
    <t>ZKOUŠENÍ MATERIÁLŮ ZKUŠEBNOU ZHOTOVITELE</t>
  </si>
  <si>
    <t>zahrnuje veškeré náklady spojené s objednatelem požadovanými zkouškami</t>
  </si>
  <si>
    <t>kontroly míry zhutnění modulem přetvárnosti na hotové vrstvě
nestmelitelných materiálů se provádí zatěžovací zkouška 
Modul přetvárnosti zemní pláně se kontroluje zatěžovacími zkouškami &lt;=&gt; Výpočet: 1</t>
  </si>
  <si>
    <t>574-E56</t>
  </si>
  <si>
    <t>002911</t>
  </si>
  <si>
    <t>002943</t>
  </si>
  <si>
    <t>002944</t>
  </si>
  <si>
    <t>003130</t>
  </si>
  <si>
    <t>002510</t>
  </si>
  <si>
    <t>015140</t>
  </si>
  <si>
    <t>015130</t>
  </si>
  <si>
    <t>015111</t>
  </si>
  <si>
    <t>012373</t>
  </si>
  <si>
    <t>021197</t>
  </si>
  <si>
    <t>017481</t>
  </si>
  <si>
    <t>056333</t>
  </si>
  <si>
    <t>056334</t>
  </si>
  <si>
    <t>056335</t>
  </si>
  <si>
    <t>018110</t>
  </si>
  <si>
    <t>058920</t>
  </si>
  <si>
    <t>018232</t>
  </si>
  <si>
    <t>018241</t>
  </si>
  <si>
    <t>089923</t>
  </si>
  <si>
    <t>089921</t>
  </si>
  <si>
    <t>1. Položka obsahuje:
– veškeré poplatky provozovateli skládky, recyklační linky nebo jiného zařízení na zpracování nebo likvidaci odpadů související s převzetím, uložením, zpracováním nebo likvidací odpadu
2. Položka neobsahuje:
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</si>
  <si>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</si>
  <si>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</si>
  <si>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</si>
  <si>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</si>
  <si>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</si>
  <si>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položka zahrnuje úpravu pláně včetně vyrovnání výškových rozdílů. Míru zhutnění určuje
projekt.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</si>
  <si>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</si>
  <si>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Zahrnuje dodání předepsané travní směsi, její výsev na ornici, zalévání, první pokosení, to vše
bez ohledu na sklon terénu</t>
  </si>
  <si>
    <t>třídník rozpočtu OTSKP, aktualizace 2020</t>
  </si>
  <si>
    <t xml:space="preserve">OSTATNÍ POŽADAVKY - BOZP
</t>
  </si>
  <si>
    <t>R1</t>
  </si>
  <si>
    <t>2.2</t>
  </si>
  <si>
    <t>1.1.</t>
  </si>
  <si>
    <t>587206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</si>
  <si>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</si>
  <si>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058401</t>
  </si>
  <si>
    <t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</si>
  <si>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087633</t>
  </si>
  <si>
    <t>CHRÁNIČKY Z TRUB PLASTOVÝCH DN DO 150MM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</si>
  <si>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 včetně případně předepsaného utěsnění konců chrániček
- položky platí pro práce prováděné v prostoru zapaženém i nezapaženém a i v kolektorech, chráničkách</t>
  </si>
  <si>
    <t>kompletní DSPS &lt;=&gt; Výpočet: 1</t>
  </si>
  <si>
    <t>odkop spodní stavba
Varianta 2: v případě absence výskytu podkladní vrstvy
ČERPÁNÍ PO DOHODĚ S INVESTOREM &lt;=&gt; Výpočet: =141*0,25</t>
  </si>
  <si>
    <t>odkop spodní stavba,parkovací pruh &lt;=&gt; Výpočet: =53*0,25</t>
  </si>
  <si>
    <t>poplatek za skládku podkladu, - zásypy
Varianta 1: v místě neúnosné stáv. podkladní vrstvy
ČERPÁNÍ PO DOHODĚ S INVESTOREM &lt;=&gt; Výpočet: =(28,2)*1,9</t>
  </si>
  <si>
    <t>poplatek za skládku zeminy, odkop + drenáž - rozprostření zeminy na ohumusování &lt;=&gt; Výpočet: =(13,25-37*0,15+16,5)*1,9</t>
  </si>
  <si>
    <t>včetně kontroly dehtu testem vyluhovatelností &lt;=&gt; Výpočet: =(11,7)*2,4</t>
  </si>
  <si>
    <t>obruby + dlažba &lt;=&gt; Výpočet: =17*86/1000 + 1,5*2,4</t>
  </si>
  <si>
    <t>drenáž
Zásyp rýhy štěrkopísek, fr. 32/63, tl. 0,50m
Zásyp rýhy štěrkopísek, fr 32/63, tl. 0,70m &lt;=&gt; Výpočet: =22*0,6*1,2</t>
  </si>
  <si>
    <t>drenáž
Filtrační vrstva kameniva fr. 8-16, tl. 0,15m &lt;=&gt; Výpočet: =22*0,6*0,15</t>
  </si>
  <si>
    <t>sklon 3% &lt;=&gt; Výpočet: 53</t>
  </si>
  <si>
    <t>zemina z odkopu &lt;=&gt; Výpočet: 5,25</t>
  </si>
  <si>
    <t>3x zálévání &lt;=&gt; Výpočet: 5,25</t>
  </si>
  <si>
    <t>drenáž &lt;=&gt; Výpočet: =22*3,32</t>
  </si>
  <si>
    <t>ŠDB, -Štěrkodrť, ČSN 73 6126-1, 150 mm,
Konstrukce chodníku &lt;=&gt; Výpočet: 14,55</t>
  </si>
  <si>
    <t>Štěrkodrť fr. 0/63,ŠD B,200 mm,ČSN 73 6126-1
Konstrukce parkovací pruh &lt;=&gt; Výpočet: 53</t>
  </si>
  <si>
    <t>Štěrkodrť fr. 0/63,ŠD B,200 mm,ČSN 73 6126-1
Konstrukce MK
Varianta 1: v místě neúnosné stáv. podkladní vrstvy
ČERPÁNÍ PO DOHODĚ S INVESTOREM &lt;=&gt; Výpočet: 141</t>
  </si>
  <si>
    <t>Štěrkodrť fr. 0/63,ŠD A,160 mm,ČSN 73 6126-1
Konstrukce parkovací pruh &lt;=&gt; Výpočet: 53</t>
  </si>
  <si>
    <t>Štěrkodrť fr. 0/63,ŠD B, 250 mm,ČSN 73 6126-1
Konstrukce MK
Varianta 2: v případě absence výskytu podkladní vrstvy
ČERPÁNÍ PO DOHODĚ S INVESTOREM &lt;=&gt; Výpočet: 141</t>
  </si>
  <si>
    <t>VOZOVKOVÉ KRYTY Z VEGETAČNÍCH DÍLCŮ DO LOŽE Z KAM TL DO 100MM</t>
  </si>
  <si>
    <t>DL-Zámková dlažba, ČSN 73 6131, 80 mm, 20/20/8cm, distační mezery
L-Ložní vrstva dlažby (f 4/8), ČSN 736124-7, 40 mm,
Konstrukce parkovací pruh &lt;=&gt; Výpočet: 53</t>
  </si>
  <si>
    <t>úprava styčné spáry obrusné vrstvy, drážka vyčištěna a zalita trvale pružnou asfaltovou zálivkou z modfik. asfaltu a utěsněna, &lt;=&gt; Výpočet: 58</t>
  </si>
  <si>
    <t>Odstranění podkladních vrstev pod (asf)
Varianta 1: v místě neúnosné stáv. podkladní vrstvy
ČERPÁNÍ PO DOHODĚ S INVESTOREM &lt;=&gt; Výpočet: =141*0,2</t>
  </si>
  <si>
    <t>5 km (dočasná skládka)
Varianta 1: v místě neúnosné stáv. podkladní vrstvy
ČERPÁNÍ PO DOHODĚ S INVESTOREM &lt;=&gt; Výpočet: =(28,2)*1,9*5</t>
  </si>
  <si>
    <t>stávající dlážděné plochy &lt;=&gt; Výpočet: =25*0,06</t>
  </si>
  <si>
    <t>30 km &lt;=&gt; Výpočet: =(1,5*2,4) *30</t>
  </si>
  <si>
    <t>Odstranění stávajících obrub &lt;=&gt; Výpočet: 17</t>
  </si>
  <si>
    <t>30 km obruby  &lt;=&gt; Výpočet: =(17*86/1000)*30</t>
  </si>
  <si>
    <t>stávající asfaltové plochy, tl. 100 &lt;=&gt; Výpočet: =117*0,1</t>
  </si>
  <si>
    <t>5 km, doprava na skládku investora &lt;=&gt; Výpočet: =(11,7)*2,4*5</t>
  </si>
  <si>
    <t>odvoz 30km
Varianta 2: v případě absence výskytu podkladní vrstvy
ČERPÁNÍ PO DOHODĚ S INVESTOREM &lt;=&gt; Výpočet: =(32,25)*30</t>
  </si>
  <si>
    <t>na dočasnou skládku, 5 km,  - rozprostření zeminy na ohumusování &lt;=&gt; Výpočet: =(37*0,15)*5</t>
  </si>
  <si>
    <t>parkovací pruh
odvoz 30km  - rozprostření zeminy na ohumusování &lt;=&gt; Výpočet: =(13,25-37*0,15)*30</t>
  </si>
  <si>
    <t xml:space="preserve">  &lt;=&gt; Výpočet: =35*0,15</t>
  </si>
  <si>
    <t>5km &lt;=&gt; Výpočet: =5,25*5</t>
  </si>
  <si>
    <t>drenáž 0,6x1,25 &lt;=&gt; Výpočet: =22*0,6*1,25</t>
  </si>
  <si>
    <t>30 km &lt;=&gt; Výpočet: =16,5*30</t>
  </si>
  <si>
    <t>drenáž &lt;=&gt; Výpočet: 73,04</t>
  </si>
  <si>
    <t>Tkaná geotextilie, sečná tuhost max. 2% &lt;=&gt; Výpočet: 53</t>
  </si>
  <si>
    <t>PI-E, - Infiltrační postřik emulzní 1 kg/m2 ČSN, 73 6129 &lt;=&gt; Výpočet: 141</t>
  </si>
  <si>
    <t>PS-E, - Spojovací postřik emulzní 0,35 kg/m2, ČSN 73 6129, &lt;=&gt; Výpočet: 141</t>
  </si>
  <si>
    <t>ACO 11 (50/70), 40 mm, ČSN EN 13108 &lt;=&gt; Výpočet: 141</t>
  </si>
  <si>
    <t>ACP 16+ (50/70), 60 mm, ČSN EN 13108 &lt;=&gt; Výpočet: 141</t>
  </si>
  <si>
    <t>DL -Zámková dlažba ČSN 73 6131, 60 mm
L -Ložní vrstva dlažby, 30 mm
Konstrukce chodníku &lt;=&gt; Výpočet: 12</t>
  </si>
  <si>
    <t>reliéfní dlažba s půlkulatými výběžky, šířky 400 mm, barvy antracit, &lt;=&gt; Výpočet: 2,55</t>
  </si>
  <si>
    <t>PŘEDLÁŽDĚNÍ KRYTU Z BETONOVÝCH DLAŽDIC SE ZÁMKEM</t>
  </si>
  <si>
    <t>ABO 13-10,  betonové lože C20/25nXF3 s boční opěrkou v min. tl. 150 mm, &lt;=&gt; Výpočet: 77</t>
  </si>
  <si>
    <t>ABO 2-15, betonové lože C20/25nXF3 s boční opěrkou v min. tl. 150 mm, &lt;=&gt; Výpočet: 3,4</t>
  </si>
  <si>
    <t>ABO 2-15 N do lože C 20/25nXF3, tl. 0,15m, nájezdové obruby, 2cm
 &lt;=&gt; Výpočet: 5</t>
  </si>
  <si>
    <t>ABO 2-15 PL,PP do lože C 20/25nXF3, tl. 0,15m, přechodové, změna výšky
 &lt;=&gt; Výpočet: 2</t>
  </si>
  <si>
    <t>pro bourání &lt;=&gt; Výpočet: 48</t>
  </si>
  <si>
    <t>pro spáru &lt;=&gt; Výpočet: 10</t>
  </si>
  <si>
    <t xml:space="preserve">  &lt;=&gt; Výpočet: 18</t>
  </si>
  <si>
    <t>3.2</t>
  </si>
  <si>
    <t>Parkovací stání v ul. Na Štěpnici</t>
  </si>
  <si>
    <t>012980</t>
  </si>
  <si>
    <t>Součástí položky je vodorovná a svislá doprava, přemístění, přeložení, manipulace s materiálem a uložení na skládku.
Nezahrnuje poplatek za skládku, který se vykazuje v položce 0141** (s výjimkou malého množství  materiálu, kde je možné poplatek zahrnout do jednotkové ceny položky – tento fakt musí být uveden v doplňujícím textu k položce)</t>
  </si>
  <si>
    <t>ČIŠTĚNÍ ULIČNÍCH VPUSTÍ</t>
  </si>
  <si>
    <t>tlakové čištění &lt;=&gt; Výpočet: 1</t>
  </si>
  <si>
    <t>označení pracovních míst, 8 ks, 30 dní
Přechodné dopravní značení vč. návrhu a projednání s dotčenými orgány, dodávky dopravních značek a světelného signalizačního zařízení, provoz a údržba po dobu realizace &lt;=&gt; Výpočet: = 8 *30</t>
  </si>
  <si>
    <t>914123</t>
  </si>
  <si>
    <t>DOPRAVNÍ ZNAČKY ZÁKLADNÍ VELIKOSTI OCELOVÉ FÓLIE TŘ 1 - DEMONTÁŽ</t>
  </si>
  <si>
    <t>Položka zahrnuje odstranění, demontáž a odklizení materiálu s odvozem na předepsané
místo</t>
  </si>
  <si>
    <t>HDPE 110 mm
ČERPÁNÍ PO DOHODĚ S INVESTOREM &lt;=&gt; Výpočet: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</si>
</sst>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wrapText="1"/>
    </xf>
    <xf numFmtId="4" fontId="0" fillId="0" borderId="0" xfId="0" applyNumberFormat="1" applyBorder="1"/>
    <xf numFmtId="4" fontId="0" fillId="0" borderId="0" xfId="0" applyNumberFormat="1" applyBorder="1" applyAlignment="1">
      <alignment horizontal="right" vertical="top"/>
    </xf>
    <xf numFmtId="0" fontId="0" fillId="0" borderId="0" xfId="0" applyBorder="1" applyAlignment="1">
      <alignment horizontal="right" vertical="top" indent="2"/>
    </xf>
    <xf numFmtId="0" fontId="0" fillId="0" borderId="0" xfId="0" applyBorder="1" applyAlignment="1">
      <alignment horizontal="left" vertical="top"/>
    </xf>
    <xf numFmtId="4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4" fontId="4" fillId="0" borderId="0" xfId="0" applyNumberFormat="1" applyFont="1" applyBorder="1" applyAlignment="1">
      <alignment horizontal="left" vertical="top" wrapText="1"/>
    </xf>
    <xf numFmtId="4" fontId="4" fillId="0" borderId="0" xfId="0" applyNumberFormat="1" applyFont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0" xfId="0" applyAlignment="1"/>
    <xf numFmtId="4" fontId="0" fillId="0" borderId="0" xfId="0" applyNumberFormat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/>
    <xf numFmtId="4" fontId="1" fillId="3" borderId="5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4" fontId="0" fillId="0" borderId="5" xfId="0" applyNumberFormat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horizontal="left" vertical="top"/>
    </xf>
    <xf numFmtId="4" fontId="1" fillId="4" borderId="5" xfId="0" applyNumberFormat="1" applyFont="1" applyFill="1" applyBorder="1" applyAlignment="1">
      <alignment horizontal="left" vertical="top"/>
    </xf>
    <xf numFmtId="4" fontId="1" fillId="3" borderId="5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top"/>
    </xf>
    <xf numFmtId="0" fontId="0" fillId="0" borderId="7" xfId="0" applyBorder="1" applyAlignment="1">
      <alignment vertical="center"/>
    </xf>
    <xf numFmtId="4" fontId="0" fillId="0" borderId="5" xfId="0" applyNumberFormat="1" applyBorder="1" applyAlignment="1">
      <alignment horizontal="right" vertical="center" indent="2"/>
    </xf>
    <xf numFmtId="0" fontId="0" fillId="0" borderId="3" xfId="0" applyBorder="1" applyAlignment="1">
      <alignment vertical="top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top"/>
    </xf>
    <xf numFmtId="0" fontId="0" fillId="0" borderId="9" xfId="0" applyBorder="1" applyAlignment="1">
      <alignment vertical="center"/>
    </xf>
    <xf numFmtId="0" fontId="1" fillId="4" borderId="5" xfId="0" applyFont="1" applyFill="1" applyBorder="1" applyAlignment="1">
      <alignment vertical="top"/>
    </xf>
    <xf numFmtId="4" fontId="1" fillId="4" borderId="5" xfId="0" applyNumberFormat="1" applyFont="1" applyFill="1" applyBorder="1" applyAlignment="1">
      <alignment horizontal="right" vertical="center" indent="2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horizontal="right" vertical="center" indent="2"/>
    </xf>
    <xf numFmtId="0" fontId="0" fillId="0" borderId="10" xfId="0" applyBorder="1" applyAlignment="1">
      <alignment horizontal="left" vertical="top"/>
    </xf>
    <xf numFmtId="0" fontId="1" fillId="3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left" vertical="top"/>
    </xf>
    <xf numFmtId="4" fontId="1" fillId="2" borderId="5" xfId="0" applyNumberFormat="1" applyFont="1" applyFill="1" applyBorder="1" applyAlignment="1">
      <alignment horizontal="left" vertical="top"/>
    </xf>
    <xf numFmtId="4" fontId="1" fillId="0" borderId="6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 wrapText="1"/>
    </xf>
    <xf numFmtId="4" fontId="1" fillId="0" borderId="10" xfId="0" applyNumberFormat="1" applyFont="1" applyBorder="1" applyAlignment="1">
      <alignment horizontal="left" vertical="top"/>
    </xf>
    <xf numFmtId="0" fontId="1" fillId="3" borderId="5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</cellXfs>
  <cellStyles count="1">
    <cellStyle name="Normální" xfId="0" builtinId="0"/>
  </cellStyles>
  <dxfs count="67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KT Rozpočet">
    <tableStyle name="KT Rekapitulace" table="0" count="21" xr9:uid="{E939D327-155C-4659-AE0C-CF8C0447CF12}">
      <tableStyleElement type="wholeTable" dxfId="66"/>
      <tableStyleElement type="headerRow" dxfId="65"/>
      <tableStyleElement type="totalRow" dxfId="64"/>
      <tableStyleElement type="firstColumn" dxfId="63"/>
      <tableStyleElement type="lastColumn" dxfId="62"/>
      <tableStyleElement type="firstRowStripe" dxfId="61"/>
      <tableStyleElement type="secondRowStripe" dxfId="60"/>
      <tableStyleElement type="firstColumnStripe" dxfId="59"/>
      <tableStyleElement type="secondColumnStripe" dxfId="58"/>
      <tableStyleElement type="firstSubtotalColumn" dxfId="57"/>
      <tableStyleElement type="secondSubtotalColumn" dxfId="56"/>
      <tableStyleElement type="thirdSubtotalColumn" dxfId="55"/>
      <tableStyleElement type="firstSubtotalRow" dxfId="54"/>
      <tableStyleElement type="secondSubtotalRow" dxfId="53"/>
      <tableStyleElement type="thirdSubtotalRow" dxfId="52"/>
      <tableStyleElement type="firstColumnSubheading" dxfId="51"/>
      <tableStyleElement type="secondColumnSubheading" dxfId="50"/>
      <tableStyleElement type="thirdColumnSubheading" dxfId="49"/>
      <tableStyleElement type="firstRowSubheading" dxfId="48"/>
      <tableStyleElement type="secondRowSubheading" dxfId="47"/>
      <tableStyleElement type="thirdRowSubheading" dxfId="46"/>
    </tableStyle>
    <tableStyle name="KT Rozpočet" table="0" count="21" xr9:uid="{53D18F9C-B646-4915-8F83-A1131121EA18}">
      <tableStyleElement type="wholeTable" dxfId="45"/>
      <tableStyleElement type="headerRow" dxfId="44"/>
      <tableStyleElement type="totalRow" dxfId="43"/>
      <tableStyleElement type="firstColumn" dxfId="42"/>
      <tableStyleElement type="lastColumn" dxfId="41"/>
      <tableStyleElement type="firstRowStripe" dxfId="40"/>
      <tableStyleElement type="secondRowStripe" dxfId="39"/>
      <tableStyleElement type="firstColumnStripe" dxfId="38"/>
      <tableStyleElement type="secondColumnStripe" dxfId="37"/>
      <tableStyleElement type="firstSubtotalColumn" dxfId="36"/>
      <tableStyleElement type="secondSubtotalColumn" dxfId="35"/>
      <tableStyleElement type="thirdSubtotalColumn" dxfId="34"/>
      <tableStyleElement type="firstSubtotalRow" dxfId="33"/>
      <tableStyleElement type="secondSubtotalRow" dxfId="32"/>
      <tableStyleElement type="thirdSubtotalRow" dxfId="31"/>
      <tableStyleElement type="firstColumnSubheading" dxfId="30"/>
      <tableStyleElement type="secondColumnSubheading" dxfId="29"/>
      <tableStyleElement type="thirdColumnSubheading" dxfId="28"/>
      <tableStyleElement type="firstRowSubheading" dxfId="27"/>
      <tableStyleElement type="secondRowSubheading" dxfId="26"/>
      <tableStyleElement type="thirdRowSubheading" dxfId="25"/>
    </tableStyle>
    <tableStyle name="KT SPECIFIKACE" table="0" count="25" xr9:uid="{F595A52C-B337-4099-BF07-11AA7A507255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secondRowStripe" dxfId="18"/>
      <tableStyleElement type="firstColumnStripe" dxfId="17"/>
      <tableStyleElement type="secondColumnStripe" dxfId="16"/>
      <tableStyleElement type="firstHeaderCell" dxfId="15"/>
      <tableStyleElement type="firstSubtotalColumn" dxfId="14"/>
      <tableStyleElement type="secondSubtotalColumn" dxfId="13"/>
      <tableStyleElement type="thirdSubtotalColumn" dxfId="12"/>
      <tableStyleElement type="firstSubtotalRow" dxfId="11"/>
      <tableStyleElement type="secondSubtotalRow" dxfId="10"/>
      <tableStyleElement type="thirdSubtotalRow" dxfId="9"/>
      <tableStyleElement type="blankRow" dxfId="8"/>
      <tableStyleElement type="firstColumnSubheading" dxfId="7"/>
      <tableStyleElement type="secondColumnSubheading" dxfId="6"/>
      <tableStyleElement type="thirdColumnSubheading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1953-2A84-47D9-B048-536CA0390F71}">
  <sheetPr codeName="List2">
    <pageSetUpPr fitToPage="1"/>
  </sheetPr>
  <dimension ref="A1:K69"/>
  <sheetViews>
    <sheetView zoomScale="85" zoomScaleNormal="85" workbookViewId="0">
      <selection activeCell="D15" sqref="D15"/>
    </sheetView>
  </sheetViews>
  <sheetFormatPr defaultColWidth="9.140625" defaultRowHeight="15" x14ac:dyDescent="0.25"/>
  <cols>
    <col min="1" max="1" width="8.140625" style="6" customWidth="1"/>
    <col min="2" max="2" width="14.7109375" style="12" customWidth="1"/>
    <col min="3" max="3" width="33.5703125" style="11" bestFit="1" customWidth="1"/>
    <col min="4" max="4" width="15.7109375" style="11" customWidth="1"/>
    <col min="5" max="5" width="15.7109375" style="4" customWidth="1"/>
    <col min="6" max="6" width="15.7109375" style="6" customWidth="1"/>
    <col min="7" max="7" width="21.42578125" style="3" bestFit="1" customWidth="1"/>
    <col min="8" max="8" width="21.42578125" style="4" bestFit="1" customWidth="1"/>
    <col min="9" max="9" width="21.42578125" style="3" bestFit="1" customWidth="1"/>
    <col min="10" max="11" width="21.42578125" style="4" bestFit="1" customWidth="1"/>
    <col min="12" max="16384" width="9.140625" style="5"/>
  </cols>
  <sheetData>
    <row r="1" spans="1:11" x14ac:dyDescent="0.25">
      <c r="A1" s="15" t="s">
        <v>33</v>
      </c>
      <c r="B1" s="15"/>
      <c r="C1" s="15"/>
      <c r="D1" s="15"/>
      <c r="E1" s="15"/>
      <c r="F1" s="2"/>
    </row>
    <row r="2" spans="1:11" x14ac:dyDescent="0.25">
      <c r="A2" s="5" t="str">
        <f>'KT Rozpočet'!A2</f>
        <v>třídník rozpočtu OTSKP, aktualizace 2020</v>
      </c>
    </row>
    <row r="3" spans="1:11" x14ac:dyDescent="0.25">
      <c r="A3" s="5"/>
    </row>
    <row r="4" spans="1:11" x14ac:dyDescent="0.25">
      <c r="A4" s="5" t="s">
        <v>1</v>
      </c>
      <c r="B4" s="2" t="str">
        <f>'KT Rozpočet'!B4:F4</f>
        <v>Parkovací stání v ul. Na Štěpnici</v>
      </c>
      <c r="C4" s="2"/>
      <c r="D4" s="2"/>
      <c r="E4" s="2"/>
      <c r="F4" s="2"/>
    </row>
    <row r="7" spans="1:11" ht="30" customHeight="1" x14ac:dyDescent="0.25">
      <c r="A7" s="8"/>
      <c r="B7" s="55" t="s">
        <v>34</v>
      </c>
      <c r="C7" s="56" t="s">
        <v>2</v>
      </c>
      <c r="D7" s="42" t="s">
        <v>32</v>
      </c>
      <c r="E7" s="42" t="s">
        <v>30</v>
      </c>
      <c r="F7" s="42" t="s">
        <v>31</v>
      </c>
      <c r="G7" s="8"/>
      <c r="H7" s="8"/>
      <c r="I7" s="8"/>
      <c r="J7" s="8"/>
      <c r="K7" s="8"/>
    </row>
    <row r="8" spans="1:11" ht="19.899999999999999" customHeight="1" x14ac:dyDescent="0.25">
      <c r="A8" s="8"/>
      <c r="B8" s="43" t="s">
        <v>138</v>
      </c>
      <c r="C8" s="44" t="s">
        <v>13</v>
      </c>
      <c r="D8" s="45">
        <f>'KT Rozpočet'!K18</f>
        <v>0</v>
      </c>
      <c r="E8" s="45">
        <f>D8*0.21</f>
        <v>0</v>
      </c>
      <c r="F8" s="45">
        <f>SUM(D8:E8)</f>
        <v>0</v>
      </c>
      <c r="G8" s="8"/>
      <c r="H8" s="8"/>
      <c r="I8" s="8"/>
      <c r="J8" s="8"/>
      <c r="K8" s="8"/>
    </row>
    <row r="9" spans="1:11" ht="19.899999999999999" customHeight="1" x14ac:dyDescent="0.25">
      <c r="A9" s="8"/>
      <c r="B9" s="46"/>
      <c r="C9" s="47" t="s">
        <v>16</v>
      </c>
      <c r="D9" s="45">
        <f>'KT Rozpočet'!K42</f>
        <v>0</v>
      </c>
      <c r="E9" s="45">
        <f t="shared" ref="E9:E15" si="0">D9*0.21</f>
        <v>0</v>
      </c>
      <c r="F9" s="45">
        <f t="shared" ref="F9:F15" si="1">SUM(D9:E9)</f>
        <v>0</v>
      </c>
      <c r="G9" s="8"/>
      <c r="H9" s="8"/>
      <c r="I9" s="8"/>
      <c r="J9" s="8"/>
      <c r="K9" s="8"/>
    </row>
    <row r="10" spans="1:11" s="7" customFormat="1" ht="19.899999999999999" customHeight="1" x14ac:dyDescent="0.25">
      <c r="A10" s="8"/>
      <c r="B10" s="46"/>
      <c r="C10" s="47" t="s">
        <v>42</v>
      </c>
      <c r="D10" s="45">
        <f>'KT Rozpočet'!K46</f>
        <v>0</v>
      </c>
      <c r="E10" s="45">
        <f t="shared" si="0"/>
        <v>0</v>
      </c>
      <c r="F10" s="45">
        <f t="shared" si="1"/>
        <v>0</v>
      </c>
      <c r="G10" s="8"/>
      <c r="H10" s="8"/>
      <c r="I10" s="8"/>
      <c r="J10" s="8"/>
      <c r="K10" s="8"/>
    </row>
    <row r="11" spans="1:11" ht="19.899999999999999" customHeight="1" x14ac:dyDescent="0.25">
      <c r="A11" s="8"/>
      <c r="B11" s="46"/>
      <c r="C11" s="47" t="s">
        <v>24</v>
      </c>
      <c r="D11" s="45">
        <f>'KT Rozpočet'!K61</f>
        <v>0</v>
      </c>
      <c r="E11" s="45">
        <f t="shared" si="0"/>
        <v>0</v>
      </c>
      <c r="F11" s="45">
        <f t="shared" si="1"/>
        <v>0</v>
      </c>
      <c r="G11" s="8"/>
      <c r="H11" s="8"/>
      <c r="I11" s="8"/>
      <c r="J11" s="8"/>
      <c r="K11" s="8"/>
    </row>
    <row r="12" spans="1:11" ht="19.899999999999999" customHeight="1" x14ac:dyDescent="0.25">
      <c r="A12" s="8"/>
      <c r="B12" s="46"/>
      <c r="C12" s="47" t="s">
        <v>41</v>
      </c>
      <c r="D12" s="45">
        <f>'KT Rozpočet'!K65</f>
        <v>0</v>
      </c>
      <c r="E12" s="45">
        <f t="shared" si="0"/>
        <v>0</v>
      </c>
      <c r="F12" s="45">
        <f t="shared" si="1"/>
        <v>0</v>
      </c>
      <c r="G12" s="8"/>
      <c r="H12" s="8"/>
      <c r="I12" s="8"/>
      <c r="J12" s="8"/>
      <c r="K12" s="8"/>
    </row>
    <row r="13" spans="1:11" ht="19.899999999999999" customHeight="1" x14ac:dyDescent="0.25">
      <c r="A13" s="8"/>
      <c r="B13" s="48"/>
      <c r="C13" s="49" t="s">
        <v>19</v>
      </c>
      <c r="D13" s="45">
        <f>'KT Rozpočet'!K74</f>
        <v>0</v>
      </c>
      <c r="E13" s="45">
        <f t="shared" si="0"/>
        <v>0</v>
      </c>
      <c r="F13" s="45">
        <f t="shared" si="1"/>
        <v>0</v>
      </c>
      <c r="G13" s="8"/>
      <c r="H13" s="8"/>
      <c r="I13" s="8"/>
      <c r="J13" s="8"/>
      <c r="K13" s="8"/>
    </row>
    <row r="14" spans="1:11" ht="19.899999999999999" customHeight="1" x14ac:dyDescent="0.25">
      <c r="A14" s="8"/>
      <c r="B14" s="50" t="s">
        <v>139</v>
      </c>
      <c r="C14" s="50"/>
      <c r="D14" s="51">
        <f>SUM(D8:D13)</f>
        <v>0</v>
      </c>
      <c r="E14" s="51">
        <f t="shared" si="0"/>
        <v>0</v>
      </c>
      <c r="F14" s="51">
        <f t="shared" si="1"/>
        <v>0</v>
      </c>
      <c r="G14" s="8"/>
      <c r="H14" s="8"/>
      <c r="I14" s="8"/>
      <c r="J14" s="8"/>
      <c r="K14" s="8"/>
    </row>
    <row r="15" spans="1:11" ht="30" customHeight="1" x14ac:dyDescent="0.25">
      <c r="A15" s="8"/>
      <c r="B15" s="52" t="s">
        <v>20</v>
      </c>
      <c r="C15" s="52"/>
      <c r="D15" s="53">
        <f>SUM(D14)</f>
        <v>0</v>
      </c>
      <c r="E15" s="53">
        <f t="shared" si="0"/>
        <v>0</v>
      </c>
      <c r="F15" s="53">
        <f t="shared" si="1"/>
        <v>0</v>
      </c>
      <c r="G15" s="8"/>
      <c r="H15" s="8"/>
      <c r="I15" s="8"/>
      <c r="J15" s="8"/>
      <c r="K15" s="8"/>
    </row>
    <row r="16" spans="1:11" ht="19.899999999999999" customHeight="1" x14ac:dyDescent="0.25">
      <c r="A16" s="8"/>
      <c r="B16"/>
      <c r="C16" s="27"/>
      <c r="D16"/>
      <c r="E16"/>
      <c r="F16"/>
      <c r="G16" s="8"/>
      <c r="H16" s="8"/>
      <c r="I16" s="8"/>
      <c r="J16" s="8"/>
      <c r="K16" s="8"/>
    </row>
    <row r="17" spans="1:11" ht="19.899999999999999" customHeight="1" x14ac:dyDescent="0.25">
      <c r="A17" s="8"/>
      <c r="B17"/>
      <c r="C17" s="27"/>
      <c r="D17"/>
      <c r="E17"/>
      <c r="F17"/>
      <c r="G17" s="8"/>
      <c r="H17" s="8"/>
      <c r="I17" s="8"/>
      <c r="J17" s="8"/>
      <c r="K17" s="8"/>
    </row>
    <row r="18" spans="1:11" ht="19.899999999999999" customHeight="1" x14ac:dyDescent="0.25">
      <c r="A18" s="8"/>
      <c r="B18"/>
      <c r="C18" s="27"/>
      <c r="D18"/>
      <c r="E18"/>
      <c r="F18"/>
      <c r="G18" s="8"/>
      <c r="H18" s="8"/>
      <c r="I18" s="8"/>
      <c r="J18" s="8"/>
      <c r="K18" s="8"/>
    </row>
    <row r="19" spans="1:11" ht="19.899999999999999" customHeight="1" x14ac:dyDescent="0.25">
      <c r="A19" s="8"/>
      <c r="B19"/>
      <c r="C19" s="27"/>
      <c r="D19"/>
      <c r="E19"/>
      <c r="F19"/>
      <c r="G19" s="8"/>
      <c r="H19" s="8"/>
      <c r="I19" s="8"/>
      <c r="J19" s="8"/>
      <c r="K19" s="8"/>
    </row>
    <row r="20" spans="1:11" ht="19.899999999999999" customHeight="1" x14ac:dyDescent="0.25">
      <c r="A20" s="8"/>
      <c r="B20"/>
      <c r="C20" s="27"/>
      <c r="D20"/>
      <c r="E20"/>
      <c r="F20"/>
      <c r="G20" s="8"/>
      <c r="H20" s="8"/>
      <c r="I20" s="8"/>
      <c r="J20" s="8"/>
      <c r="K20" s="8"/>
    </row>
    <row r="21" spans="1:11" ht="19.899999999999999" customHeight="1" x14ac:dyDescent="0.25">
      <c r="A21" s="8"/>
      <c r="B21"/>
      <c r="C21" s="27"/>
      <c r="D21"/>
      <c r="E21"/>
      <c r="F21"/>
      <c r="G21" s="8"/>
      <c r="H21" s="8"/>
      <c r="I21" s="8"/>
      <c r="J21" s="8"/>
      <c r="K21" s="8"/>
    </row>
    <row r="22" spans="1:11" ht="19.899999999999999" customHeight="1" x14ac:dyDescent="0.25">
      <c r="A22" s="8"/>
      <c r="B22"/>
      <c r="C22" s="27"/>
      <c r="D22"/>
      <c r="E22"/>
      <c r="F22"/>
      <c r="G22" s="8"/>
      <c r="H22" s="8"/>
      <c r="I22" s="8"/>
      <c r="J22" s="8"/>
      <c r="K22" s="8"/>
    </row>
    <row r="23" spans="1:11" ht="19.899999999999999" customHeight="1" x14ac:dyDescent="0.25">
      <c r="A23" s="8"/>
      <c r="B23"/>
      <c r="C23" s="27"/>
      <c r="D23"/>
      <c r="E23"/>
      <c r="F23"/>
      <c r="G23" s="8"/>
      <c r="H23" s="8"/>
      <c r="I23" s="8"/>
      <c r="J23" s="8"/>
      <c r="K23" s="8"/>
    </row>
    <row r="24" spans="1:11" ht="19.899999999999999" customHeight="1" x14ac:dyDescent="0.25">
      <c r="A24" s="8"/>
      <c r="B24"/>
      <c r="C24" s="27"/>
      <c r="D24"/>
      <c r="E24"/>
      <c r="F24"/>
      <c r="G24" s="8"/>
      <c r="H24" s="8"/>
      <c r="I24" s="8"/>
      <c r="J24" s="8"/>
      <c r="K24" s="8"/>
    </row>
    <row r="25" spans="1:11" ht="19.899999999999999" customHeight="1" x14ac:dyDescent="0.25">
      <c r="A25" s="8"/>
      <c r="B25"/>
      <c r="C25" s="27"/>
      <c r="D25"/>
      <c r="E25"/>
      <c r="F25"/>
      <c r="G25" s="8"/>
      <c r="H25" s="8"/>
      <c r="I25" s="8"/>
      <c r="J25" s="8"/>
      <c r="K25" s="8"/>
    </row>
    <row r="26" spans="1:11" ht="19.899999999999999" customHeight="1" x14ac:dyDescent="0.25">
      <c r="A26" s="8"/>
      <c r="B26"/>
      <c r="C26" s="27"/>
      <c r="D26"/>
      <c r="E26"/>
      <c r="F26"/>
      <c r="G26" s="8"/>
      <c r="H26" s="8"/>
      <c r="I26" s="8"/>
      <c r="J26" s="8"/>
      <c r="K26" s="8"/>
    </row>
    <row r="27" spans="1:11" ht="19.899999999999999" customHeight="1" x14ac:dyDescent="0.25">
      <c r="A27" s="8"/>
      <c r="B27"/>
      <c r="C27" s="27"/>
      <c r="D27"/>
      <c r="E27"/>
      <c r="F27"/>
      <c r="G27" s="8"/>
      <c r="H27" s="8"/>
      <c r="I27" s="8"/>
      <c r="J27" s="8"/>
      <c r="K27" s="8"/>
    </row>
    <row r="28" spans="1:11" ht="19.899999999999999" customHeight="1" x14ac:dyDescent="0.25">
      <c r="A28" s="8"/>
      <c r="B28"/>
      <c r="C28" s="27"/>
      <c r="D28"/>
      <c r="E28"/>
      <c r="F28"/>
      <c r="G28" s="8"/>
      <c r="H28" s="8"/>
      <c r="I28" s="8"/>
      <c r="J28" s="8"/>
      <c r="K28" s="8"/>
    </row>
    <row r="29" spans="1:11" ht="19.899999999999999" customHeight="1" x14ac:dyDescent="0.25">
      <c r="A29" s="8"/>
      <c r="B29"/>
      <c r="C29" s="27"/>
      <c r="D29"/>
      <c r="E29"/>
      <c r="F29"/>
      <c r="G29" s="8"/>
      <c r="H29" s="8"/>
      <c r="I29" s="8"/>
      <c r="J29" s="8"/>
      <c r="K29" s="8"/>
    </row>
    <row r="30" spans="1:11" ht="19.899999999999999" customHeight="1" x14ac:dyDescent="0.25">
      <c r="A30" s="8"/>
      <c r="B30"/>
      <c r="C30" s="27"/>
      <c r="D30"/>
      <c r="E30"/>
      <c r="F30"/>
      <c r="G30" s="8"/>
      <c r="H30" s="8"/>
      <c r="I30" s="8"/>
      <c r="J30" s="8"/>
      <c r="K30" s="8"/>
    </row>
    <row r="31" spans="1:11" ht="30" customHeight="1" x14ac:dyDescent="0.25">
      <c r="A31" s="8"/>
      <c r="B31"/>
      <c r="C31" s="27"/>
      <c r="D31"/>
      <c r="E31"/>
      <c r="F31"/>
      <c r="G31" s="8"/>
      <c r="H31" s="8"/>
      <c r="I31" s="8"/>
      <c r="J31" s="8"/>
      <c r="K31" s="8"/>
    </row>
    <row r="32" spans="1:11" x14ac:dyDescent="0.25">
      <c r="A32" s="8"/>
      <c r="B32"/>
      <c r="C32" s="27"/>
      <c r="D32"/>
      <c r="E32"/>
      <c r="F32"/>
      <c r="G32" s="8"/>
      <c r="H32" s="8"/>
      <c r="I32" s="8"/>
      <c r="J32" s="8"/>
      <c r="K32" s="8"/>
    </row>
    <row r="33" spans="1:11" x14ac:dyDescent="0.25">
      <c r="A33" s="8"/>
      <c r="B33"/>
      <c r="C33" s="27"/>
      <c r="D33"/>
      <c r="E33"/>
      <c r="F33"/>
      <c r="G33" s="8"/>
      <c r="H33" s="8"/>
      <c r="I33" s="8"/>
      <c r="J33" s="8"/>
      <c r="K33" s="8"/>
    </row>
    <row r="34" spans="1:11" x14ac:dyDescent="0.25">
      <c r="A34" s="8"/>
      <c r="B34"/>
      <c r="C34" s="27"/>
      <c r="D34"/>
      <c r="E34"/>
      <c r="F34"/>
      <c r="G34" s="8"/>
      <c r="H34" s="8"/>
      <c r="I34" s="8"/>
      <c r="J34" s="8"/>
      <c r="K34" s="8"/>
    </row>
    <row r="35" spans="1:11" x14ac:dyDescent="0.25">
      <c r="A35" s="8"/>
      <c r="B35"/>
      <c r="C35" s="27"/>
      <c r="D35"/>
      <c r="E35"/>
      <c r="F35"/>
      <c r="G35" s="8"/>
      <c r="H35" s="8"/>
      <c r="I35" s="8"/>
      <c r="J35" s="8"/>
      <c r="K35" s="8"/>
    </row>
    <row r="36" spans="1:11" x14ac:dyDescent="0.25">
      <c r="A36" s="8"/>
      <c r="B36"/>
      <c r="C36" s="27"/>
      <c r="D36"/>
      <c r="E36"/>
      <c r="F36"/>
      <c r="G36" s="9"/>
      <c r="H36" s="8"/>
      <c r="I36" s="10"/>
      <c r="J36" s="10"/>
      <c r="K36" s="10"/>
    </row>
    <row r="37" spans="1:11" x14ac:dyDescent="0.25">
      <c r="A37" s="8"/>
      <c r="B37"/>
      <c r="C37" s="27"/>
      <c r="D37"/>
      <c r="E37"/>
      <c r="F37"/>
      <c r="G37" s="9"/>
      <c r="H37" s="8"/>
      <c r="I37" s="10"/>
      <c r="J37" s="10"/>
      <c r="K37" s="10"/>
    </row>
    <row r="38" spans="1:11" x14ac:dyDescent="0.25">
      <c r="A38" s="5"/>
      <c r="B38"/>
      <c r="C38" s="27"/>
      <c r="D38"/>
      <c r="E38"/>
      <c r="F38"/>
      <c r="G38" s="6"/>
      <c r="H38" s="5"/>
      <c r="I38" s="4"/>
    </row>
    <row r="39" spans="1:11" s="4" customFormat="1" x14ac:dyDescent="0.25">
      <c r="A39" s="5"/>
      <c r="B39"/>
      <c r="C39" s="27"/>
      <c r="D39"/>
      <c r="E39"/>
      <c r="F39"/>
      <c r="G39" s="6"/>
      <c r="H39" s="5"/>
    </row>
    <row r="40" spans="1:11" s="4" customFormat="1" x14ac:dyDescent="0.25">
      <c r="A40" s="5"/>
      <c r="B40"/>
      <c r="C40" s="27"/>
      <c r="D40"/>
      <c r="E40"/>
      <c r="F40"/>
      <c r="G40" s="6"/>
      <c r="H40" s="5"/>
    </row>
    <row r="41" spans="1:11" s="4" customFormat="1" x14ac:dyDescent="0.25">
      <c r="A41" s="5"/>
      <c r="B41"/>
      <c r="C41" s="27"/>
      <c r="D41"/>
      <c r="E41"/>
      <c r="F41"/>
      <c r="G41" s="6"/>
      <c r="H41" s="5"/>
    </row>
    <row r="42" spans="1:11" s="4" customFormat="1" x14ac:dyDescent="0.25">
      <c r="A42" s="5"/>
      <c r="B42"/>
      <c r="C42" s="27"/>
      <c r="D42"/>
      <c r="E42"/>
      <c r="F42"/>
      <c r="G42" s="6"/>
      <c r="H42" s="5"/>
    </row>
    <row r="43" spans="1:11" s="4" customFormat="1" x14ac:dyDescent="0.25">
      <c r="A43" s="5"/>
      <c r="B43" s="12"/>
      <c r="C43" s="11"/>
      <c r="D43" s="11"/>
      <c r="F43" s="6"/>
      <c r="G43" s="6"/>
      <c r="H43" s="5"/>
    </row>
    <row r="44" spans="1:11" s="4" customFormat="1" x14ac:dyDescent="0.25">
      <c r="A44" s="5"/>
      <c r="B44" s="12"/>
      <c r="C44" s="11"/>
      <c r="D44" s="11"/>
      <c r="F44" s="6"/>
      <c r="G44" s="6"/>
      <c r="H44" s="5"/>
    </row>
    <row r="45" spans="1:11" s="4" customFormat="1" x14ac:dyDescent="0.25">
      <c r="A45" s="5"/>
      <c r="B45" s="12"/>
      <c r="C45" s="11"/>
      <c r="D45" s="11"/>
      <c r="F45" s="6"/>
      <c r="G45" s="6"/>
      <c r="H45" s="5"/>
    </row>
    <row r="46" spans="1:11" s="4" customFormat="1" x14ac:dyDescent="0.25">
      <c r="A46" s="5"/>
      <c r="B46" s="12"/>
      <c r="C46" s="11"/>
      <c r="D46" s="11"/>
      <c r="F46" s="6"/>
      <c r="G46" s="6"/>
      <c r="H46" s="5"/>
    </row>
    <row r="47" spans="1:11" s="4" customFormat="1" x14ac:dyDescent="0.25">
      <c r="A47" s="5"/>
      <c r="B47" s="12"/>
      <c r="C47" s="11"/>
      <c r="D47" s="11"/>
      <c r="F47" s="6"/>
      <c r="G47" s="6"/>
      <c r="H47" s="5"/>
    </row>
    <row r="48" spans="1:11" s="4" customFormat="1" x14ac:dyDescent="0.25">
      <c r="A48" s="5"/>
      <c r="B48" s="12"/>
      <c r="C48" s="11"/>
      <c r="D48" s="11"/>
      <c r="F48" s="6"/>
      <c r="G48" s="6"/>
      <c r="H48" s="5"/>
    </row>
    <row r="49" spans="1:8" s="4" customFormat="1" x14ac:dyDescent="0.25">
      <c r="A49" s="5"/>
      <c r="B49" s="12"/>
      <c r="C49" s="11"/>
      <c r="D49" s="11"/>
      <c r="F49" s="6"/>
      <c r="G49" s="6"/>
      <c r="H49" s="5"/>
    </row>
    <row r="50" spans="1:8" s="4" customFormat="1" x14ac:dyDescent="0.25">
      <c r="A50" s="5"/>
      <c r="B50" s="12"/>
      <c r="C50" s="11"/>
      <c r="D50" s="11"/>
      <c r="F50" s="6"/>
      <c r="G50" s="6"/>
      <c r="H50" s="5"/>
    </row>
    <row r="51" spans="1:8" s="4" customFormat="1" x14ac:dyDescent="0.25">
      <c r="A51" s="5"/>
      <c r="B51" s="12"/>
      <c r="C51" s="11"/>
      <c r="D51" s="11"/>
      <c r="F51" s="6"/>
      <c r="G51" s="6"/>
      <c r="H51" s="5"/>
    </row>
    <row r="52" spans="1:8" s="4" customFormat="1" x14ac:dyDescent="0.25">
      <c r="A52" s="5"/>
      <c r="B52" s="12"/>
      <c r="C52" s="11"/>
      <c r="D52" s="11"/>
      <c r="F52" s="6"/>
      <c r="G52" s="6"/>
      <c r="H52" s="5"/>
    </row>
    <row r="53" spans="1:8" s="4" customFormat="1" x14ac:dyDescent="0.25">
      <c r="A53" s="5"/>
      <c r="B53" s="12"/>
      <c r="C53" s="11"/>
      <c r="D53" s="11"/>
      <c r="F53" s="6"/>
      <c r="G53" s="6"/>
      <c r="H53" s="5"/>
    </row>
    <row r="54" spans="1:8" s="4" customFormat="1" x14ac:dyDescent="0.25">
      <c r="A54" s="5"/>
      <c r="B54" s="12"/>
      <c r="C54" s="11"/>
      <c r="D54" s="11"/>
      <c r="F54" s="6"/>
      <c r="G54" s="6"/>
      <c r="H54" s="5"/>
    </row>
    <row r="55" spans="1:8" s="4" customFormat="1" x14ac:dyDescent="0.25">
      <c r="A55" s="5"/>
      <c r="B55" s="12"/>
      <c r="C55" s="11"/>
      <c r="D55" s="11"/>
      <c r="F55" s="6"/>
      <c r="G55" s="6"/>
      <c r="H55" s="5"/>
    </row>
    <row r="56" spans="1:8" s="4" customFormat="1" x14ac:dyDescent="0.25">
      <c r="A56" s="5"/>
      <c r="B56" s="12"/>
      <c r="C56" s="11"/>
      <c r="D56" s="11"/>
      <c r="F56" s="6"/>
      <c r="G56" s="6"/>
      <c r="H56" s="5"/>
    </row>
    <row r="57" spans="1:8" s="4" customFormat="1" x14ac:dyDescent="0.25">
      <c r="A57" s="5"/>
      <c r="B57" s="12"/>
      <c r="C57" s="11"/>
      <c r="D57" s="11"/>
      <c r="F57" s="6"/>
      <c r="G57" s="6"/>
      <c r="H57" s="5"/>
    </row>
    <row r="58" spans="1:8" s="4" customFormat="1" x14ac:dyDescent="0.25">
      <c r="A58" s="5"/>
      <c r="B58" s="12"/>
      <c r="C58" s="11"/>
      <c r="D58" s="11"/>
      <c r="F58" s="6"/>
      <c r="G58" s="6"/>
      <c r="H58" s="5"/>
    </row>
    <row r="59" spans="1:8" s="4" customFormat="1" x14ac:dyDescent="0.25">
      <c r="A59" s="5"/>
      <c r="B59" s="12"/>
      <c r="C59" s="11"/>
      <c r="D59" s="11"/>
      <c r="F59" s="6"/>
      <c r="G59" s="6"/>
      <c r="H59" s="5"/>
    </row>
    <row r="60" spans="1:8" s="4" customFormat="1" x14ac:dyDescent="0.25">
      <c r="A60" s="5"/>
      <c r="B60" s="12"/>
      <c r="C60" s="11"/>
      <c r="D60" s="11"/>
      <c r="F60" s="6"/>
      <c r="G60" s="6"/>
      <c r="H60" s="5"/>
    </row>
    <row r="61" spans="1:8" s="4" customFormat="1" x14ac:dyDescent="0.25">
      <c r="A61" s="5"/>
      <c r="B61" s="12"/>
      <c r="C61" s="11"/>
      <c r="D61" s="11"/>
      <c r="F61" s="6"/>
      <c r="G61" s="6"/>
      <c r="H61" s="5"/>
    </row>
    <row r="62" spans="1:8" s="4" customFormat="1" x14ac:dyDescent="0.25">
      <c r="A62" s="5"/>
      <c r="B62" s="12"/>
      <c r="C62" s="11"/>
      <c r="D62" s="11"/>
      <c r="F62" s="6"/>
      <c r="G62" s="6"/>
      <c r="H62" s="5"/>
    </row>
    <row r="63" spans="1:8" s="4" customFormat="1" x14ac:dyDescent="0.25">
      <c r="A63" s="5"/>
      <c r="B63" s="12"/>
      <c r="C63" s="11"/>
      <c r="D63" s="11"/>
      <c r="F63" s="6"/>
      <c r="G63" s="6"/>
      <c r="H63" s="5"/>
    </row>
    <row r="64" spans="1:8" s="4" customFormat="1" x14ac:dyDescent="0.25">
      <c r="A64" s="5"/>
      <c r="B64" s="12"/>
      <c r="C64" s="11"/>
      <c r="D64" s="11"/>
      <c r="F64" s="6"/>
      <c r="G64" s="6"/>
      <c r="H64" s="5"/>
    </row>
    <row r="65" spans="1:8" s="4" customFormat="1" x14ac:dyDescent="0.25">
      <c r="A65" s="5"/>
      <c r="B65" s="12"/>
      <c r="C65" s="11"/>
      <c r="D65" s="11"/>
      <c r="F65" s="6"/>
      <c r="G65" s="6"/>
      <c r="H65" s="5"/>
    </row>
    <row r="66" spans="1:8" s="4" customFormat="1" x14ac:dyDescent="0.25">
      <c r="A66" s="5"/>
      <c r="B66" s="12"/>
      <c r="C66" s="11"/>
      <c r="D66" s="11"/>
      <c r="F66" s="6"/>
      <c r="G66" s="6"/>
      <c r="H66" s="5"/>
    </row>
    <row r="67" spans="1:8" s="4" customFormat="1" x14ac:dyDescent="0.25">
      <c r="A67" s="5"/>
      <c r="B67" s="12"/>
      <c r="C67" s="11"/>
      <c r="D67" s="11"/>
      <c r="F67" s="6"/>
      <c r="G67" s="6"/>
      <c r="H67" s="5"/>
    </row>
    <row r="68" spans="1:8" s="4" customFormat="1" x14ac:dyDescent="0.25">
      <c r="A68" s="5"/>
      <c r="B68" s="12"/>
      <c r="C68" s="11"/>
      <c r="D68" s="11"/>
      <c r="F68" s="6"/>
      <c r="G68" s="6"/>
      <c r="H68" s="5"/>
    </row>
    <row r="69" spans="1:8" s="4" customFormat="1" x14ac:dyDescent="0.25">
      <c r="A69" s="5"/>
      <c r="B69" s="12"/>
      <c r="C69" s="11"/>
      <c r="D69" s="11"/>
      <c r="F69" s="6"/>
      <c r="G69" s="6"/>
      <c r="H69" s="5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7AF18-9C57-4D52-A93A-AE805F486D09}">
  <sheetPr codeName="List3">
    <pageSetUpPr fitToPage="1"/>
  </sheetPr>
  <dimension ref="A1:K128"/>
  <sheetViews>
    <sheetView zoomScale="70" zoomScaleNormal="70" workbookViewId="0">
      <selection activeCell="J8" sqref="J8:J73"/>
    </sheetView>
  </sheetViews>
  <sheetFormatPr defaultColWidth="15" defaultRowHeight="15" x14ac:dyDescent="0.25"/>
  <cols>
    <col min="1" max="1" width="12.28515625" style="13" customWidth="1"/>
    <col min="2" max="2" width="41.140625" style="13" bestFit="1" customWidth="1"/>
    <col min="3" max="4" width="12.28515625" style="13" customWidth="1"/>
    <col min="5" max="5" width="12.28515625" style="21" customWidth="1"/>
    <col min="6" max="6" width="44.7109375" style="21" customWidth="1"/>
    <col min="7" max="7" width="45.7109375" style="16" customWidth="1"/>
    <col min="8" max="9" width="12.28515625" style="16" customWidth="1"/>
    <col min="10" max="10" width="16.28515625" style="17" bestFit="1" customWidth="1"/>
    <col min="11" max="11" width="11.5703125" style="17" bestFit="1" customWidth="1"/>
    <col min="12" max="16384" width="15" style="13"/>
  </cols>
  <sheetData>
    <row r="1" spans="1:11" x14ac:dyDescent="0.25">
      <c r="A1" s="2" t="s">
        <v>0</v>
      </c>
      <c r="B1" s="2"/>
      <c r="C1" s="2"/>
      <c r="D1" s="2"/>
      <c r="E1" s="2"/>
      <c r="F1" s="30"/>
      <c r="G1" s="30"/>
      <c r="H1" s="2"/>
      <c r="I1" s="14"/>
      <c r="J1" s="14"/>
      <c r="K1" s="2"/>
    </row>
    <row r="2" spans="1:11" x14ac:dyDescent="0.25">
      <c r="A2" s="13" t="s">
        <v>178</v>
      </c>
    </row>
    <row r="4" spans="1:11" x14ac:dyDescent="0.25">
      <c r="A4" s="13" t="s">
        <v>1</v>
      </c>
      <c r="B4" s="29" t="s">
        <v>243</v>
      </c>
      <c r="C4" s="29"/>
      <c r="D4" s="29"/>
      <c r="E4" s="29"/>
      <c r="F4" s="31"/>
      <c r="G4" s="31"/>
      <c r="H4" s="29"/>
      <c r="I4" s="32"/>
      <c r="J4" s="32"/>
      <c r="K4" s="29"/>
    </row>
    <row r="6" spans="1:11" s="22" customFormat="1" x14ac:dyDescent="0.25">
      <c r="E6" s="23"/>
      <c r="F6" s="23"/>
      <c r="G6" s="24"/>
      <c r="H6" s="24"/>
      <c r="I6" s="24"/>
      <c r="J6" s="25"/>
      <c r="K6" s="25"/>
    </row>
    <row r="7" spans="1:11" ht="45" x14ac:dyDescent="0.25">
      <c r="A7" s="66" t="s">
        <v>34</v>
      </c>
      <c r="B7" s="66" t="s">
        <v>2</v>
      </c>
      <c r="C7" s="66" t="s">
        <v>3</v>
      </c>
      <c r="D7" s="66" t="s">
        <v>9</v>
      </c>
      <c r="E7" s="66" t="s">
        <v>11</v>
      </c>
      <c r="F7" s="66" t="s">
        <v>4</v>
      </c>
      <c r="G7" s="66" t="s">
        <v>6</v>
      </c>
      <c r="H7" s="66" t="s">
        <v>8</v>
      </c>
      <c r="I7" s="33" t="s">
        <v>10</v>
      </c>
      <c r="J7" s="33" t="s">
        <v>5</v>
      </c>
      <c r="K7" s="33" t="s">
        <v>27</v>
      </c>
    </row>
    <row r="8" spans="1:11" ht="90" x14ac:dyDescent="0.25">
      <c r="A8" s="18" t="s">
        <v>138</v>
      </c>
      <c r="B8" s="34" t="s">
        <v>13</v>
      </c>
      <c r="C8" s="34" t="s">
        <v>153</v>
      </c>
      <c r="D8" s="34" t="s">
        <v>29</v>
      </c>
      <c r="E8" s="34">
        <v>6</v>
      </c>
      <c r="F8" s="35" t="s">
        <v>145</v>
      </c>
      <c r="G8" s="35" t="s">
        <v>147</v>
      </c>
      <c r="H8" s="34" t="s">
        <v>39</v>
      </c>
      <c r="I8" s="36">
        <v>1</v>
      </c>
      <c r="J8" s="36"/>
      <c r="K8" s="36">
        <f>I8*J8</f>
        <v>0</v>
      </c>
    </row>
    <row r="9" spans="1:11" ht="30" x14ac:dyDescent="0.25">
      <c r="A9" s="19"/>
      <c r="B9" s="34" t="s">
        <v>13</v>
      </c>
      <c r="C9" s="34" t="s">
        <v>149</v>
      </c>
      <c r="D9" s="34" t="s">
        <v>71</v>
      </c>
      <c r="E9" s="34">
        <v>1</v>
      </c>
      <c r="F9" s="35" t="s">
        <v>14</v>
      </c>
      <c r="G9" s="35" t="s">
        <v>36</v>
      </c>
      <c r="H9" s="34" t="s">
        <v>12</v>
      </c>
      <c r="I9" s="36">
        <v>1</v>
      </c>
      <c r="J9" s="36"/>
      <c r="K9" s="36">
        <f t="shared" ref="K9:K17" si="0">I9*J9</f>
        <v>0</v>
      </c>
    </row>
    <row r="10" spans="1:11" ht="45" x14ac:dyDescent="0.25">
      <c r="A10" s="19"/>
      <c r="B10" s="34" t="s">
        <v>13</v>
      </c>
      <c r="C10" s="34" t="s">
        <v>149</v>
      </c>
      <c r="D10" s="34" t="s">
        <v>81</v>
      </c>
      <c r="E10" s="34">
        <v>3</v>
      </c>
      <c r="F10" s="35" t="s">
        <v>14</v>
      </c>
      <c r="G10" s="35" t="s">
        <v>45</v>
      </c>
      <c r="H10" s="34" t="s">
        <v>12</v>
      </c>
      <c r="I10" s="36">
        <v>1</v>
      </c>
      <c r="J10" s="36"/>
      <c r="K10" s="36">
        <f t="shared" si="0"/>
        <v>0</v>
      </c>
    </row>
    <row r="11" spans="1:11" ht="45" x14ac:dyDescent="0.25">
      <c r="A11" s="19"/>
      <c r="B11" s="34" t="s">
        <v>13</v>
      </c>
      <c r="C11" s="34" t="s">
        <v>150</v>
      </c>
      <c r="D11" s="34" t="s">
        <v>180</v>
      </c>
      <c r="E11" s="34">
        <v>2</v>
      </c>
      <c r="F11" s="35" t="s">
        <v>179</v>
      </c>
      <c r="G11" s="35" t="s">
        <v>140</v>
      </c>
      <c r="H11" s="34" t="s">
        <v>12</v>
      </c>
      <c r="I11" s="36">
        <v>1</v>
      </c>
      <c r="J11" s="36"/>
      <c r="K11" s="36">
        <f t="shared" si="0"/>
        <v>0</v>
      </c>
    </row>
    <row r="12" spans="1:11" ht="30" x14ac:dyDescent="0.25">
      <c r="A12" s="19"/>
      <c r="B12" s="34" t="s">
        <v>13</v>
      </c>
      <c r="C12" s="34" t="s">
        <v>151</v>
      </c>
      <c r="D12" s="34" t="s">
        <v>29</v>
      </c>
      <c r="E12" s="34">
        <v>4</v>
      </c>
      <c r="F12" s="35" t="s">
        <v>38</v>
      </c>
      <c r="G12" s="35" t="s">
        <v>190</v>
      </c>
      <c r="H12" s="34" t="s">
        <v>39</v>
      </c>
      <c r="I12" s="36">
        <v>1</v>
      </c>
      <c r="J12" s="36"/>
      <c r="K12" s="36">
        <f t="shared" si="0"/>
        <v>0</v>
      </c>
    </row>
    <row r="13" spans="1:11" ht="90" x14ac:dyDescent="0.25">
      <c r="A13" s="19"/>
      <c r="B13" s="34" t="s">
        <v>13</v>
      </c>
      <c r="C13" s="34" t="s">
        <v>152</v>
      </c>
      <c r="D13" s="34" t="s">
        <v>29</v>
      </c>
      <c r="E13" s="34">
        <v>5</v>
      </c>
      <c r="F13" s="35" t="s">
        <v>83</v>
      </c>
      <c r="G13" s="35" t="s">
        <v>116</v>
      </c>
      <c r="H13" s="34" t="s">
        <v>12</v>
      </c>
      <c r="I13" s="36">
        <v>1</v>
      </c>
      <c r="J13" s="36"/>
      <c r="K13" s="36">
        <f t="shared" si="0"/>
        <v>0</v>
      </c>
    </row>
    <row r="14" spans="1:11" ht="75" x14ac:dyDescent="0.25">
      <c r="A14" s="19"/>
      <c r="B14" s="34" t="s">
        <v>13</v>
      </c>
      <c r="C14" s="34" t="s">
        <v>156</v>
      </c>
      <c r="D14" s="34" t="s">
        <v>71</v>
      </c>
      <c r="E14" s="34">
        <v>22</v>
      </c>
      <c r="F14" s="35" t="s">
        <v>63</v>
      </c>
      <c r="G14" s="35" t="s">
        <v>193</v>
      </c>
      <c r="H14" s="34" t="s">
        <v>47</v>
      </c>
      <c r="I14" s="36">
        <v>53.58</v>
      </c>
      <c r="J14" s="36"/>
      <c r="K14" s="36">
        <f t="shared" si="0"/>
        <v>0</v>
      </c>
    </row>
    <row r="15" spans="1:11" ht="60" x14ac:dyDescent="0.25">
      <c r="A15" s="19"/>
      <c r="B15" s="34" t="s">
        <v>13</v>
      </c>
      <c r="C15" s="34" t="s">
        <v>156</v>
      </c>
      <c r="D15" s="34" t="s">
        <v>81</v>
      </c>
      <c r="E15" s="34">
        <v>27</v>
      </c>
      <c r="F15" s="35" t="s">
        <v>63</v>
      </c>
      <c r="G15" s="35" t="s">
        <v>194</v>
      </c>
      <c r="H15" s="34" t="s">
        <v>47</v>
      </c>
      <c r="I15" s="36">
        <v>45.98</v>
      </c>
      <c r="J15" s="36"/>
      <c r="K15" s="36">
        <f t="shared" si="0"/>
        <v>0</v>
      </c>
    </row>
    <row r="16" spans="1:11" ht="45" x14ac:dyDescent="0.25">
      <c r="A16" s="19"/>
      <c r="B16" s="34" t="s">
        <v>13</v>
      </c>
      <c r="C16" s="34" t="s">
        <v>155</v>
      </c>
      <c r="D16" s="34" t="s">
        <v>29</v>
      </c>
      <c r="E16" s="34">
        <v>19</v>
      </c>
      <c r="F16" s="35" t="s">
        <v>99</v>
      </c>
      <c r="G16" s="35" t="s">
        <v>195</v>
      </c>
      <c r="H16" s="34" t="s">
        <v>47</v>
      </c>
      <c r="I16" s="36">
        <v>28.08</v>
      </c>
      <c r="J16" s="36"/>
      <c r="K16" s="36">
        <f t="shared" si="0"/>
        <v>0</v>
      </c>
    </row>
    <row r="17" spans="1:11" ht="45" x14ac:dyDescent="0.25">
      <c r="A17" s="19"/>
      <c r="B17" s="34" t="s">
        <v>13</v>
      </c>
      <c r="C17" s="34" t="s">
        <v>154</v>
      </c>
      <c r="D17" s="34" t="s">
        <v>29</v>
      </c>
      <c r="E17" s="34">
        <v>12</v>
      </c>
      <c r="F17" s="35" t="s">
        <v>108</v>
      </c>
      <c r="G17" s="35" t="s">
        <v>196</v>
      </c>
      <c r="H17" s="34" t="s">
        <v>47</v>
      </c>
      <c r="I17" s="36">
        <v>5.0619999999999994</v>
      </c>
      <c r="J17" s="36"/>
      <c r="K17" s="36">
        <f t="shared" si="0"/>
        <v>0</v>
      </c>
    </row>
    <row r="18" spans="1:11" x14ac:dyDescent="0.25">
      <c r="A18" s="19"/>
      <c r="B18" s="37" t="s">
        <v>21</v>
      </c>
      <c r="C18" s="38"/>
      <c r="D18" s="38"/>
      <c r="E18" s="38"/>
      <c r="F18" s="39"/>
      <c r="G18" s="39"/>
      <c r="H18" s="38"/>
      <c r="I18" s="40"/>
      <c r="J18" s="40"/>
      <c r="K18" s="41">
        <f>SUM(K8:K17)</f>
        <v>0</v>
      </c>
    </row>
    <row r="19" spans="1:11" ht="30" x14ac:dyDescent="0.25">
      <c r="A19" s="19"/>
      <c r="B19" s="34" t="s">
        <v>16</v>
      </c>
      <c r="C19" s="34" t="s">
        <v>157</v>
      </c>
      <c r="D19" s="34" t="s">
        <v>115</v>
      </c>
      <c r="E19" s="34">
        <v>25</v>
      </c>
      <c r="F19" s="35" t="s">
        <v>57</v>
      </c>
      <c r="G19" s="35" t="s">
        <v>192</v>
      </c>
      <c r="H19" s="34" t="s">
        <v>25</v>
      </c>
      <c r="I19" s="36">
        <v>13.25</v>
      </c>
      <c r="J19" s="36"/>
      <c r="K19" s="36">
        <f t="shared" ref="K19:K41" si="1">I19*J19</f>
        <v>0</v>
      </c>
    </row>
    <row r="20" spans="1:11" ht="75" x14ac:dyDescent="0.25">
      <c r="A20" s="19"/>
      <c r="B20" s="34" t="s">
        <v>16</v>
      </c>
      <c r="C20" s="34" t="s">
        <v>157</v>
      </c>
      <c r="D20" s="34" t="s">
        <v>182</v>
      </c>
      <c r="E20" s="34">
        <v>23</v>
      </c>
      <c r="F20" s="35" t="s">
        <v>57</v>
      </c>
      <c r="G20" s="35" t="s">
        <v>191</v>
      </c>
      <c r="H20" s="34" t="s">
        <v>25</v>
      </c>
      <c r="I20" s="36">
        <v>35.25</v>
      </c>
      <c r="J20" s="36"/>
      <c r="K20" s="36">
        <f t="shared" si="1"/>
        <v>0</v>
      </c>
    </row>
    <row r="21" spans="1:11" x14ac:dyDescent="0.25">
      <c r="A21" s="19"/>
      <c r="B21" s="34" t="s">
        <v>16</v>
      </c>
      <c r="C21" s="34" t="s">
        <v>244</v>
      </c>
      <c r="D21" s="34" t="s">
        <v>29</v>
      </c>
      <c r="E21" s="34">
        <v>61</v>
      </c>
      <c r="F21" s="35" t="s">
        <v>246</v>
      </c>
      <c r="G21" s="35" t="s">
        <v>247</v>
      </c>
      <c r="H21" s="34" t="s">
        <v>26</v>
      </c>
      <c r="I21" s="36">
        <v>1</v>
      </c>
      <c r="J21" s="36"/>
      <c r="K21" s="36">
        <f t="shared" si="1"/>
        <v>0</v>
      </c>
    </row>
    <row r="22" spans="1:11" ht="60" x14ac:dyDescent="0.25">
      <c r="A22" s="19"/>
      <c r="B22" s="34" t="s">
        <v>16</v>
      </c>
      <c r="C22" s="34" t="s">
        <v>159</v>
      </c>
      <c r="D22" s="34" t="s">
        <v>71</v>
      </c>
      <c r="E22" s="34">
        <v>33</v>
      </c>
      <c r="F22" s="35" t="s">
        <v>48</v>
      </c>
      <c r="G22" s="35" t="s">
        <v>197</v>
      </c>
      <c r="H22" s="34" t="s">
        <v>25</v>
      </c>
      <c r="I22" s="36">
        <v>15.839999999999998</v>
      </c>
      <c r="J22" s="36"/>
      <c r="K22" s="36">
        <f t="shared" si="1"/>
        <v>0</v>
      </c>
    </row>
    <row r="23" spans="1:11" ht="45" x14ac:dyDescent="0.25">
      <c r="A23" s="19"/>
      <c r="B23" s="34" t="s">
        <v>16</v>
      </c>
      <c r="C23" s="34" t="s">
        <v>159</v>
      </c>
      <c r="D23" s="34" t="s">
        <v>81</v>
      </c>
      <c r="E23" s="34">
        <v>34</v>
      </c>
      <c r="F23" s="35" t="s">
        <v>48</v>
      </c>
      <c r="G23" s="35" t="s">
        <v>198</v>
      </c>
      <c r="H23" s="34" t="s">
        <v>25</v>
      </c>
      <c r="I23" s="36">
        <v>1.9799999999999998</v>
      </c>
      <c r="J23" s="36"/>
      <c r="K23" s="36">
        <f t="shared" si="1"/>
        <v>0</v>
      </c>
    </row>
    <row r="24" spans="1:11" x14ac:dyDescent="0.25">
      <c r="A24" s="19"/>
      <c r="B24" s="34" t="s">
        <v>16</v>
      </c>
      <c r="C24" s="34" t="s">
        <v>163</v>
      </c>
      <c r="D24" s="34" t="s">
        <v>71</v>
      </c>
      <c r="E24" s="34">
        <v>49</v>
      </c>
      <c r="F24" s="35" t="s">
        <v>72</v>
      </c>
      <c r="G24" s="35" t="s">
        <v>199</v>
      </c>
      <c r="H24" s="34" t="s">
        <v>17</v>
      </c>
      <c r="I24" s="36">
        <v>53</v>
      </c>
      <c r="J24" s="36"/>
      <c r="K24" s="36">
        <f t="shared" si="1"/>
        <v>0</v>
      </c>
    </row>
    <row r="25" spans="1:11" x14ac:dyDescent="0.25">
      <c r="A25" s="19"/>
      <c r="B25" s="34" t="s">
        <v>16</v>
      </c>
      <c r="C25" s="34" t="s">
        <v>165</v>
      </c>
      <c r="D25" s="34" t="s">
        <v>29</v>
      </c>
      <c r="E25" s="34">
        <v>56</v>
      </c>
      <c r="F25" s="35" t="s">
        <v>133</v>
      </c>
      <c r="G25" s="35" t="s">
        <v>200</v>
      </c>
      <c r="H25" s="34" t="s">
        <v>17</v>
      </c>
      <c r="I25" s="36">
        <v>5.25</v>
      </c>
      <c r="J25" s="36"/>
      <c r="K25" s="36">
        <f t="shared" si="1"/>
        <v>0</v>
      </c>
    </row>
    <row r="26" spans="1:11" x14ac:dyDescent="0.25">
      <c r="A26" s="19"/>
      <c r="B26" s="34" t="s">
        <v>16</v>
      </c>
      <c r="C26" s="34" t="s">
        <v>166</v>
      </c>
      <c r="D26" s="34" t="s">
        <v>29</v>
      </c>
      <c r="E26" s="34">
        <v>57</v>
      </c>
      <c r="F26" s="35" t="s">
        <v>73</v>
      </c>
      <c r="G26" s="35" t="s">
        <v>201</v>
      </c>
      <c r="H26" s="34" t="s">
        <v>17</v>
      </c>
      <c r="I26" s="36">
        <v>5.25</v>
      </c>
      <c r="J26" s="36"/>
      <c r="K26" s="36">
        <f t="shared" si="1"/>
        <v>0</v>
      </c>
    </row>
    <row r="27" spans="1:11" ht="75" x14ac:dyDescent="0.25">
      <c r="A27" s="19"/>
      <c r="B27" s="34" t="s">
        <v>16</v>
      </c>
      <c r="C27" s="34" t="s">
        <v>100</v>
      </c>
      <c r="D27" s="34" t="s">
        <v>113</v>
      </c>
      <c r="E27" s="34">
        <v>20</v>
      </c>
      <c r="F27" s="35" t="s">
        <v>101</v>
      </c>
      <c r="G27" s="35" t="s">
        <v>211</v>
      </c>
      <c r="H27" s="34" t="s">
        <v>25</v>
      </c>
      <c r="I27" s="36">
        <v>28.200000000000003</v>
      </c>
      <c r="J27" s="36"/>
      <c r="K27" s="36">
        <f t="shared" si="1"/>
        <v>0</v>
      </c>
    </row>
    <row r="28" spans="1:11" ht="75" x14ac:dyDescent="0.25">
      <c r="A28" s="19"/>
      <c r="B28" s="34" t="s">
        <v>16</v>
      </c>
      <c r="C28" s="34" t="s">
        <v>102</v>
      </c>
      <c r="D28" s="34" t="s">
        <v>114</v>
      </c>
      <c r="E28" s="34">
        <v>21</v>
      </c>
      <c r="F28" s="35" t="s">
        <v>103</v>
      </c>
      <c r="G28" s="35" t="s">
        <v>212</v>
      </c>
      <c r="H28" s="34" t="s">
        <v>97</v>
      </c>
      <c r="I28" s="36">
        <v>267.89999999999998</v>
      </c>
      <c r="J28" s="36"/>
      <c r="K28" s="36">
        <f t="shared" si="1"/>
        <v>0</v>
      </c>
    </row>
    <row r="29" spans="1:11" ht="30" x14ac:dyDescent="0.25">
      <c r="A29" s="19"/>
      <c r="B29" s="34" t="s">
        <v>16</v>
      </c>
      <c r="C29" s="34" t="s">
        <v>109</v>
      </c>
      <c r="D29" s="34" t="s">
        <v>29</v>
      </c>
      <c r="E29" s="34">
        <v>10</v>
      </c>
      <c r="F29" s="35" t="s">
        <v>110</v>
      </c>
      <c r="G29" s="35" t="s">
        <v>213</v>
      </c>
      <c r="H29" s="34" t="s">
        <v>25</v>
      </c>
      <c r="I29" s="36">
        <v>1.5</v>
      </c>
      <c r="J29" s="36"/>
      <c r="K29" s="36">
        <f t="shared" si="1"/>
        <v>0</v>
      </c>
    </row>
    <row r="30" spans="1:11" ht="30" x14ac:dyDescent="0.25">
      <c r="A30" s="19"/>
      <c r="B30" s="34" t="s">
        <v>16</v>
      </c>
      <c r="C30" s="34" t="s">
        <v>111</v>
      </c>
      <c r="D30" s="34" t="s">
        <v>29</v>
      </c>
      <c r="E30" s="34">
        <v>11</v>
      </c>
      <c r="F30" s="35" t="s">
        <v>112</v>
      </c>
      <c r="G30" s="35" t="s">
        <v>214</v>
      </c>
      <c r="H30" s="34" t="s">
        <v>97</v>
      </c>
      <c r="I30" s="36">
        <v>107.99999999999999</v>
      </c>
      <c r="J30" s="36"/>
      <c r="K30" s="36">
        <f t="shared" si="1"/>
        <v>0</v>
      </c>
    </row>
    <row r="31" spans="1:11" ht="30" x14ac:dyDescent="0.25">
      <c r="A31" s="19"/>
      <c r="B31" s="34" t="s">
        <v>16</v>
      </c>
      <c r="C31" s="34" t="s">
        <v>104</v>
      </c>
      <c r="D31" s="34" t="s">
        <v>29</v>
      </c>
      <c r="E31" s="34">
        <v>8</v>
      </c>
      <c r="F31" s="35" t="s">
        <v>105</v>
      </c>
      <c r="G31" s="35" t="s">
        <v>215</v>
      </c>
      <c r="H31" s="34" t="s">
        <v>18</v>
      </c>
      <c r="I31" s="36">
        <v>17</v>
      </c>
      <c r="J31" s="36"/>
      <c r="K31" s="36">
        <f t="shared" si="1"/>
        <v>0</v>
      </c>
    </row>
    <row r="32" spans="1:11" ht="30" x14ac:dyDescent="0.25">
      <c r="A32" s="19"/>
      <c r="B32" s="34" t="s">
        <v>16</v>
      </c>
      <c r="C32" s="34" t="s">
        <v>106</v>
      </c>
      <c r="D32" s="34" t="s">
        <v>29</v>
      </c>
      <c r="E32" s="34">
        <v>9</v>
      </c>
      <c r="F32" s="35" t="s">
        <v>107</v>
      </c>
      <c r="G32" s="35" t="s">
        <v>216</v>
      </c>
      <c r="H32" s="34" t="s">
        <v>97</v>
      </c>
      <c r="I32" s="36">
        <v>43.86</v>
      </c>
      <c r="J32" s="36"/>
      <c r="K32" s="36">
        <f t="shared" si="1"/>
        <v>0</v>
      </c>
    </row>
    <row r="33" spans="1:11" ht="30" x14ac:dyDescent="0.25">
      <c r="A33" s="19"/>
      <c r="B33" s="34" t="s">
        <v>16</v>
      </c>
      <c r="C33" s="34" t="s">
        <v>92</v>
      </c>
      <c r="D33" s="34" t="s">
        <v>29</v>
      </c>
      <c r="E33" s="34">
        <v>17</v>
      </c>
      <c r="F33" s="35" t="s">
        <v>93</v>
      </c>
      <c r="G33" s="35" t="s">
        <v>217</v>
      </c>
      <c r="H33" s="34" t="s">
        <v>25</v>
      </c>
      <c r="I33" s="36">
        <v>11.700000000000001</v>
      </c>
      <c r="J33" s="36"/>
      <c r="K33" s="36">
        <f t="shared" si="1"/>
        <v>0</v>
      </c>
    </row>
    <row r="34" spans="1:11" ht="30" x14ac:dyDescent="0.25">
      <c r="A34" s="19"/>
      <c r="B34" s="34" t="s">
        <v>16</v>
      </c>
      <c r="C34" s="34" t="s">
        <v>95</v>
      </c>
      <c r="D34" s="34" t="s">
        <v>29</v>
      </c>
      <c r="E34" s="34">
        <v>18</v>
      </c>
      <c r="F34" s="35" t="s">
        <v>96</v>
      </c>
      <c r="G34" s="35" t="s">
        <v>218</v>
      </c>
      <c r="H34" s="34" t="s">
        <v>97</v>
      </c>
      <c r="I34" s="36">
        <v>140.39999999999998</v>
      </c>
      <c r="J34" s="36"/>
      <c r="K34" s="36">
        <f t="shared" si="1"/>
        <v>0</v>
      </c>
    </row>
    <row r="35" spans="1:11" ht="75" x14ac:dyDescent="0.25">
      <c r="A35" s="19"/>
      <c r="B35" s="34" t="s">
        <v>16</v>
      </c>
      <c r="C35" s="34" t="s">
        <v>58</v>
      </c>
      <c r="D35" s="34" t="s">
        <v>114</v>
      </c>
      <c r="E35" s="34">
        <v>24</v>
      </c>
      <c r="F35" s="35" t="s">
        <v>59</v>
      </c>
      <c r="G35" s="35" t="s">
        <v>219</v>
      </c>
      <c r="H35" s="34" t="s">
        <v>55</v>
      </c>
      <c r="I35" s="36">
        <v>967.5</v>
      </c>
      <c r="J35" s="36"/>
      <c r="K35" s="36">
        <f t="shared" si="1"/>
        <v>0</v>
      </c>
    </row>
    <row r="36" spans="1:11" ht="45" x14ac:dyDescent="0.25">
      <c r="A36" s="19"/>
      <c r="B36" s="34" t="s">
        <v>16</v>
      </c>
      <c r="C36" s="34" t="s">
        <v>58</v>
      </c>
      <c r="D36" s="34" t="s">
        <v>181</v>
      </c>
      <c r="E36" s="34">
        <v>26</v>
      </c>
      <c r="F36" s="35" t="s">
        <v>59</v>
      </c>
      <c r="G36" s="35" t="s">
        <v>221</v>
      </c>
      <c r="H36" s="34" t="s">
        <v>55</v>
      </c>
      <c r="I36" s="36">
        <v>231</v>
      </c>
      <c r="J36" s="36"/>
      <c r="K36" s="36">
        <f t="shared" si="1"/>
        <v>0</v>
      </c>
    </row>
    <row r="37" spans="1:11" ht="30" x14ac:dyDescent="0.25">
      <c r="A37" s="19"/>
      <c r="B37" s="34" t="s">
        <v>16</v>
      </c>
      <c r="C37" s="34" t="s">
        <v>58</v>
      </c>
      <c r="D37" s="34" t="s">
        <v>242</v>
      </c>
      <c r="E37" s="34">
        <v>28</v>
      </c>
      <c r="F37" s="35" t="s">
        <v>59</v>
      </c>
      <c r="G37" s="35" t="s">
        <v>220</v>
      </c>
      <c r="H37" s="34" t="s">
        <v>55</v>
      </c>
      <c r="I37" s="36">
        <v>27.75</v>
      </c>
      <c r="J37" s="36"/>
      <c r="K37" s="36">
        <f t="shared" si="1"/>
        <v>0</v>
      </c>
    </row>
    <row r="38" spans="1:11" ht="30" x14ac:dyDescent="0.25">
      <c r="A38" s="19"/>
      <c r="B38" s="34" t="s">
        <v>16</v>
      </c>
      <c r="C38" s="34" t="s">
        <v>141</v>
      </c>
      <c r="D38" s="34" t="s">
        <v>29</v>
      </c>
      <c r="E38" s="34">
        <v>54</v>
      </c>
      <c r="F38" s="35" t="s">
        <v>142</v>
      </c>
      <c r="G38" s="35" t="s">
        <v>222</v>
      </c>
      <c r="H38" s="34" t="s">
        <v>25</v>
      </c>
      <c r="I38" s="36">
        <v>5.25</v>
      </c>
      <c r="J38" s="36"/>
      <c r="K38" s="36">
        <f t="shared" si="1"/>
        <v>0</v>
      </c>
    </row>
    <row r="39" spans="1:11" ht="30" x14ac:dyDescent="0.25">
      <c r="A39" s="19"/>
      <c r="B39" s="34" t="s">
        <v>16</v>
      </c>
      <c r="C39" s="34" t="s">
        <v>143</v>
      </c>
      <c r="D39" s="34" t="s">
        <v>29</v>
      </c>
      <c r="E39" s="34">
        <v>55</v>
      </c>
      <c r="F39" s="35" t="s">
        <v>144</v>
      </c>
      <c r="G39" s="35" t="s">
        <v>223</v>
      </c>
      <c r="H39" s="34" t="s">
        <v>55</v>
      </c>
      <c r="I39" s="36">
        <v>26.25</v>
      </c>
      <c r="J39" s="36"/>
      <c r="K39" s="36">
        <f t="shared" si="1"/>
        <v>0</v>
      </c>
    </row>
    <row r="40" spans="1:11" ht="30" x14ac:dyDescent="0.25">
      <c r="A40" s="19"/>
      <c r="B40" s="34" t="s">
        <v>16</v>
      </c>
      <c r="C40" s="34" t="s">
        <v>64</v>
      </c>
      <c r="D40" s="34" t="s">
        <v>29</v>
      </c>
      <c r="E40" s="34">
        <v>31</v>
      </c>
      <c r="F40" s="35" t="s">
        <v>65</v>
      </c>
      <c r="G40" s="35" t="s">
        <v>224</v>
      </c>
      <c r="H40" s="34" t="s">
        <v>25</v>
      </c>
      <c r="I40" s="36">
        <v>16.5</v>
      </c>
      <c r="J40" s="36"/>
      <c r="K40" s="36">
        <f t="shared" si="1"/>
        <v>0</v>
      </c>
    </row>
    <row r="41" spans="1:11" ht="30" x14ac:dyDescent="0.25">
      <c r="A41" s="19"/>
      <c r="B41" s="34" t="s">
        <v>16</v>
      </c>
      <c r="C41" s="34" t="s">
        <v>66</v>
      </c>
      <c r="D41" s="34" t="s">
        <v>29</v>
      </c>
      <c r="E41" s="34">
        <v>32</v>
      </c>
      <c r="F41" s="35" t="s">
        <v>67</v>
      </c>
      <c r="G41" s="35" t="s">
        <v>225</v>
      </c>
      <c r="H41" s="34" t="s">
        <v>55</v>
      </c>
      <c r="I41" s="36">
        <v>495</v>
      </c>
      <c r="J41" s="36"/>
      <c r="K41" s="36">
        <f t="shared" si="1"/>
        <v>0</v>
      </c>
    </row>
    <row r="42" spans="1:11" x14ac:dyDescent="0.25">
      <c r="A42" s="19"/>
      <c r="B42" s="37" t="s">
        <v>22</v>
      </c>
      <c r="C42" s="38"/>
      <c r="D42" s="38"/>
      <c r="E42" s="38"/>
      <c r="F42" s="39"/>
      <c r="G42" s="39"/>
      <c r="H42" s="38"/>
      <c r="I42" s="40"/>
      <c r="J42" s="40"/>
      <c r="K42" s="41">
        <f>SUM(K19:K41)</f>
        <v>0</v>
      </c>
    </row>
    <row r="43" spans="1:11" ht="30" x14ac:dyDescent="0.25">
      <c r="A43" s="19"/>
      <c r="B43" s="34" t="s">
        <v>42</v>
      </c>
      <c r="C43" s="34" t="s">
        <v>158</v>
      </c>
      <c r="D43" s="34" t="s">
        <v>71</v>
      </c>
      <c r="E43" s="34">
        <v>29</v>
      </c>
      <c r="F43" s="35" t="s">
        <v>49</v>
      </c>
      <c r="G43" s="35" t="s">
        <v>202</v>
      </c>
      <c r="H43" s="34" t="s">
        <v>17</v>
      </c>
      <c r="I43" s="36">
        <v>73.039999999999992</v>
      </c>
      <c r="J43" s="36"/>
      <c r="K43" s="36">
        <f t="shared" ref="K43:K45" si="2">I43*J43</f>
        <v>0</v>
      </c>
    </row>
    <row r="44" spans="1:11" x14ac:dyDescent="0.25">
      <c r="A44" s="19"/>
      <c r="B44" s="34" t="s">
        <v>42</v>
      </c>
      <c r="C44" s="34" t="s">
        <v>68</v>
      </c>
      <c r="D44" s="34" t="s">
        <v>71</v>
      </c>
      <c r="E44" s="34">
        <v>30</v>
      </c>
      <c r="F44" s="35" t="s">
        <v>69</v>
      </c>
      <c r="G44" s="35" t="s">
        <v>226</v>
      </c>
      <c r="H44" s="34" t="s">
        <v>17</v>
      </c>
      <c r="I44" s="36">
        <v>73.040000000000006</v>
      </c>
      <c r="J44" s="36"/>
      <c r="K44" s="36">
        <f t="shared" si="2"/>
        <v>0</v>
      </c>
    </row>
    <row r="45" spans="1:11" ht="30" x14ac:dyDescent="0.25">
      <c r="A45" s="19"/>
      <c r="B45" s="34" t="s">
        <v>42</v>
      </c>
      <c r="C45" s="34" t="s">
        <v>117</v>
      </c>
      <c r="D45" s="34" t="s">
        <v>71</v>
      </c>
      <c r="E45" s="34">
        <v>48</v>
      </c>
      <c r="F45" s="35" t="s">
        <v>118</v>
      </c>
      <c r="G45" s="35" t="s">
        <v>227</v>
      </c>
      <c r="H45" s="34" t="s">
        <v>17</v>
      </c>
      <c r="I45" s="36">
        <v>53</v>
      </c>
      <c r="J45" s="36"/>
      <c r="K45" s="36">
        <f t="shared" si="2"/>
        <v>0</v>
      </c>
    </row>
    <row r="46" spans="1:11" x14ac:dyDescent="0.25">
      <c r="A46" s="19"/>
      <c r="B46" s="37" t="s">
        <v>44</v>
      </c>
      <c r="C46" s="38"/>
      <c r="D46" s="38"/>
      <c r="E46" s="38"/>
      <c r="F46" s="39"/>
      <c r="G46" s="39"/>
      <c r="H46" s="38"/>
      <c r="I46" s="40"/>
      <c r="J46" s="40"/>
      <c r="K46" s="41">
        <f>SUM(K43:K45)</f>
        <v>0</v>
      </c>
    </row>
    <row r="47" spans="1:11" ht="30" x14ac:dyDescent="0.25">
      <c r="A47" s="19"/>
      <c r="B47" s="34" t="s">
        <v>24</v>
      </c>
      <c r="C47" s="34" t="s">
        <v>160</v>
      </c>
      <c r="D47" s="34" t="s">
        <v>127</v>
      </c>
      <c r="E47" s="34">
        <v>38</v>
      </c>
      <c r="F47" s="35" t="s">
        <v>70</v>
      </c>
      <c r="G47" s="35" t="s">
        <v>203</v>
      </c>
      <c r="H47" s="34" t="s">
        <v>17</v>
      </c>
      <c r="I47" s="36">
        <v>14.55</v>
      </c>
      <c r="J47" s="36"/>
      <c r="K47" s="36">
        <f t="shared" ref="K47:K60" si="3">I47*J47</f>
        <v>0</v>
      </c>
    </row>
    <row r="48" spans="1:11" ht="30" x14ac:dyDescent="0.25">
      <c r="A48" s="19"/>
      <c r="B48" s="34" t="s">
        <v>24</v>
      </c>
      <c r="C48" s="34" t="s">
        <v>161</v>
      </c>
      <c r="D48" s="34" t="s">
        <v>125</v>
      </c>
      <c r="E48" s="34">
        <v>40</v>
      </c>
      <c r="F48" s="35" t="s">
        <v>124</v>
      </c>
      <c r="G48" s="35" t="s">
        <v>204</v>
      </c>
      <c r="H48" s="34" t="s">
        <v>17</v>
      </c>
      <c r="I48" s="36">
        <v>53</v>
      </c>
      <c r="J48" s="36"/>
      <c r="K48" s="36">
        <f t="shared" si="3"/>
        <v>0</v>
      </c>
    </row>
    <row r="49" spans="1:11" ht="30" x14ac:dyDescent="0.25">
      <c r="A49" s="19"/>
      <c r="B49" s="34" t="s">
        <v>24</v>
      </c>
      <c r="C49" s="34" t="s">
        <v>161</v>
      </c>
      <c r="D49" s="34" t="s">
        <v>126</v>
      </c>
      <c r="E49" s="34">
        <v>41</v>
      </c>
      <c r="F49" s="35" t="s">
        <v>124</v>
      </c>
      <c r="G49" s="35" t="s">
        <v>206</v>
      </c>
      <c r="H49" s="34" t="s">
        <v>17</v>
      </c>
      <c r="I49" s="36">
        <v>53</v>
      </c>
      <c r="J49" s="36"/>
      <c r="K49" s="36">
        <f t="shared" si="3"/>
        <v>0</v>
      </c>
    </row>
    <row r="50" spans="1:11" ht="90" x14ac:dyDescent="0.25">
      <c r="A50" s="19"/>
      <c r="B50" s="34" t="s">
        <v>24</v>
      </c>
      <c r="C50" s="34" t="s">
        <v>161</v>
      </c>
      <c r="D50" s="34" t="s">
        <v>128</v>
      </c>
      <c r="E50" s="34">
        <v>46</v>
      </c>
      <c r="F50" s="35" t="s">
        <v>124</v>
      </c>
      <c r="G50" s="35" t="s">
        <v>205</v>
      </c>
      <c r="H50" s="34" t="s">
        <v>17</v>
      </c>
      <c r="I50" s="36">
        <v>141</v>
      </c>
      <c r="J50" s="36"/>
      <c r="K50" s="36">
        <f t="shared" si="3"/>
        <v>0</v>
      </c>
    </row>
    <row r="51" spans="1:11" ht="90" x14ac:dyDescent="0.25">
      <c r="A51" s="19"/>
      <c r="B51" s="34" t="s">
        <v>24</v>
      </c>
      <c r="C51" s="34" t="s">
        <v>162</v>
      </c>
      <c r="D51" s="34" t="s">
        <v>128</v>
      </c>
      <c r="E51" s="34">
        <v>47</v>
      </c>
      <c r="F51" s="35" t="s">
        <v>129</v>
      </c>
      <c r="G51" s="35" t="s">
        <v>207</v>
      </c>
      <c r="H51" s="34" t="s">
        <v>17</v>
      </c>
      <c r="I51" s="36">
        <v>141</v>
      </c>
      <c r="J51" s="36"/>
      <c r="K51" s="36">
        <f t="shared" si="3"/>
        <v>0</v>
      </c>
    </row>
    <row r="52" spans="1:11" ht="75" x14ac:dyDescent="0.25">
      <c r="A52" s="19"/>
      <c r="B52" s="34" t="s">
        <v>24</v>
      </c>
      <c r="C52" s="34" t="s">
        <v>185</v>
      </c>
      <c r="D52" s="34" t="s">
        <v>29</v>
      </c>
      <c r="E52" s="34">
        <v>39</v>
      </c>
      <c r="F52" s="35" t="s">
        <v>208</v>
      </c>
      <c r="G52" s="35" t="s">
        <v>209</v>
      </c>
      <c r="H52" s="34" t="s">
        <v>17</v>
      </c>
      <c r="I52" s="36">
        <v>53</v>
      </c>
      <c r="J52" s="36"/>
      <c r="K52" s="36">
        <f t="shared" si="3"/>
        <v>0</v>
      </c>
    </row>
    <row r="53" spans="1:11" ht="60" x14ac:dyDescent="0.25">
      <c r="A53" s="19"/>
      <c r="B53" s="34" t="s">
        <v>24</v>
      </c>
      <c r="C53" s="34" t="s">
        <v>164</v>
      </c>
      <c r="D53" s="34" t="s">
        <v>29</v>
      </c>
      <c r="E53" s="34">
        <v>53</v>
      </c>
      <c r="F53" s="35" t="s">
        <v>61</v>
      </c>
      <c r="G53" s="35" t="s">
        <v>210</v>
      </c>
      <c r="H53" s="34" t="s">
        <v>18</v>
      </c>
      <c r="I53" s="36">
        <v>58</v>
      </c>
      <c r="J53" s="36"/>
      <c r="K53" s="36">
        <f t="shared" si="3"/>
        <v>0</v>
      </c>
    </row>
    <row r="54" spans="1:11" ht="30" x14ac:dyDescent="0.25">
      <c r="A54" s="19"/>
      <c r="B54" s="34" t="s">
        <v>24</v>
      </c>
      <c r="C54" s="34" t="s">
        <v>75</v>
      </c>
      <c r="D54" s="34" t="s">
        <v>113</v>
      </c>
      <c r="E54" s="34">
        <v>45</v>
      </c>
      <c r="F54" s="35" t="s">
        <v>52</v>
      </c>
      <c r="G54" s="35" t="s">
        <v>228</v>
      </c>
      <c r="H54" s="34" t="s">
        <v>17</v>
      </c>
      <c r="I54" s="36">
        <v>141</v>
      </c>
      <c r="J54" s="36"/>
      <c r="K54" s="36">
        <f t="shared" si="3"/>
        <v>0</v>
      </c>
    </row>
    <row r="55" spans="1:11" ht="30" x14ac:dyDescent="0.25">
      <c r="A55" s="19"/>
      <c r="B55" s="34" t="s">
        <v>24</v>
      </c>
      <c r="C55" s="34" t="s">
        <v>136</v>
      </c>
      <c r="D55" s="34" t="s">
        <v>113</v>
      </c>
      <c r="E55" s="34">
        <v>43</v>
      </c>
      <c r="F55" s="35" t="s">
        <v>121</v>
      </c>
      <c r="G55" s="35" t="s">
        <v>229</v>
      </c>
      <c r="H55" s="34" t="s">
        <v>17</v>
      </c>
      <c r="I55" s="36">
        <v>141</v>
      </c>
      <c r="J55" s="36"/>
      <c r="K55" s="36">
        <f t="shared" si="3"/>
        <v>0</v>
      </c>
    </row>
    <row r="56" spans="1:11" ht="30" x14ac:dyDescent="0.25">
      <c r="A56" s="19"/>
      <c r="B56" s="34" t="s">
        <v>24</v>
      </c>
      <c r="C56" s="34" t="s">
        <v>119</v>
      </c>
      <c r="D56" s="34" t="s">
        <v>113</v>
      </c>
      <c r="E56" s="34">
        <v>42</v>
      </c>
      <c r="F56" s="35" t="s">
        <v>120</v>
      </c>
      <c r="G56" s="35" t="s">
        <v>230</v>
      </c>
      <c r="H56" s="34" t="s">
        <v>17</v>
      </c>
      <c r="I56" s="36">
        <v>141</v>
      </c>
      <c r="J56" s="36"/>
      <c r="K56" s="36">
        <f t="shared" si="3"/>
        <v>0</v>
      </c>
    </row>
    <row r="57" spans="1:11" ht="30" x14ac:dyDescent="0.25">
      <c r="A57" s="19"/>
      <c r="B57" s="34" t="s">
        <v>24</v>
      </c>
      <c r="C57" s="34" t="s">
        <v>148</v>
      </c>
      <c r="D57" s="34" t="s">
        <v>113</v>
      </c>
      <c r="E57" s="34">
        <v>44</v>
      </c>
      <c r="F57" s="35" t="s">
        <v>122</v>
      </c>
      <c r="G57" s="35" t="s">
        <v>231</v>
      </c>
      <c r="H57" s="34" t="s">
        <v>17</v>
      </c>
      <c r="I57" s="36">
        <v>141</v>
      </c>
      <c r="J57" s="36"/>
      <c r="K57" s="36">
        <f t="shared" si="3"/>
        <v>0</v>
      </c>
    </row>
    <row r="58" spans="1:11" ht="45" x14ac:dyDescent="0.25">
      <c r="A58" s="19"/>
      <c r="B58" s="34" t="s">
        <v>24</v>
      </c>
      <c r="C58" s="34" t="s">
        <v>76</v>
      </c>
      <c r="D58" s="34" t="s">
        <v>123</v>
      </c>
      <c r="E58" s="34">
        <v>37</v>
      </c>
      <c r="F58" s="35" t="s">
        <v>37</v>
      </c>
      <c r="G58" s="35" t="s">
        <v>232</v>
      </c>
      <c r="H58" s="34" t="s">
        <v>17</v>
      </c>
      <c r="I58" s="36">
        <v>12</v>
      </c>
      <c r="J58" s="36"/>
      <c r="K58" s="36">
        <f t="shared" si="3"/>
        <v>0</v>
      </c>
    </row>
    <row r="59" spans="1:11" ht="30" x14ac:dyDescent="0.25">
      <c r="A59" s="19"/>
      <c r="B59" s="34" t="s">
        <v>24</v>
      </c>
      <c r="C59" s="34" t="s">
        <v>78</v>
      </c>
      <c r="D59" s="34" t="s">
        <v>123</v>
      </c>
      <c r="E59" s="34">
        <v>36</v>
      </c>
      <c r="F59" s="35" t="s">
        <v>79</v>
      </c>
      <c r="G59" s="35" t="s">
        <v>233</v>
      </c>
      <c r="H59" s="34" t="s">
        <v>17</v>
      </c>
      <c r="I59" s="36">
        <v>2.5499999999999998</v>
      </c>
      <c r="J59" s="36"/>
      <c r="K59" s="36">
        <f t="shared" si="3"/>
        <v>0</v>
      </c>
    </row>
    <row r="60" spans="1:11" ht="30" x14ac:dyDescent="0.25">
      <c r="A60" s="19"/>
      <c r="B60" s="34" t="s">
        <v>24</v>
      </c>
      <c r="C60" s="34" t="s">
        <v>183</v>
      </c>
      <c r="D60" s="34" t="s">
        <v>29</v>
      </c>
      <c r="E60" s="34">
        <v>35</v>
      </c>
      <c r="F60" s="35" t="s">
        <v>234</v>
      </c>
      <c r="G60" s="35" t="s">
        <v>241</v>
      </c>
      <c r="H60" s="34" t="s">
        <v>17</v>
      </c>
      <c r="I60" s="36">
        <v>18</v>
      </c>
      <c r="J60" s="36"/>
      <c r="K60" s="36">
        <f t="shared" si="3"/>
        <v>0</v>
      </c>
    </row>
    <row r="61" spans="1:11" x14ac:dyDescent="0.25">
      <c r="A61" s="19"/>
      <c r="B61" s="37" t="s">
        <v>28</v>
      </c>
      <c r="C61" s="38"/>
      <c r="D61" s="38"/>
      <c r="E61" s="38"/>
      <c r="F61" s="39"/>
      <c r="G61" s="39"/>
      <c r="H61" s="38"/>
      <c r="I61" s="40"/>
      <c r="J61" s="40"/>
      <c r="K61" s="41">
        <f>SUM(K47:K60)</f>
        <v>0</v>
      </c>
    </row>
    <row r="62" spans="1:11" ht="45" x14ac:dyDescent="0.25">
      <c r="A62" s="19"/>
      <c r="B62" s="34" t="s">
        <v>41</v>
      </c>
      <c r="C62" s="34" t="s">
        <v>187</v>
      </c>
      <c r="D62" s="34" t="s">
        <v>29</v>
      </c>
      <c r="E62" s="34">
        <v>60</v>
      </c>
      <c r="F62" s="35" t="s">
        <v>188</v>
      </c>
      <c r="G62" s="35" t="s">
        <v>252</v>
      </c>
      <c r="H62" s="34" t="s">
        <v>18</v>
      </c>
      <c r="I62" s="36">
        <v>25</v>
      </c>
      <c r="J62" s="36"/>
      <c r="K62" s="36">
        <f t="shared" ref="K62:K64" si="4">I62*J62</f>
        <v>0</v>
      </c>
    </row>
    <row r="63" spans="1:11" x14ac:dyDescent="0.25">
      <c r="A63" s="19"/>
      <c r="B63" s="34" t="s">
        <v>41</v>
      </c>
      <c r="C63" s="34" t="s">
        <v>168</v>
      </c>
      <c r="D63" s="34" t="s">
        <v>29</v>
      </c>
      <c r="E63" s="34">
        <v>59</v>
      </c>
      <c r="F63" s="35" t="s">
        <v>91</v>
      </c>
      <c r="G63" s="35" t="s">
        <v>135</v>
      </c>
      <c r="H63" s="34" t="s">
        <v>26</v>
      </c>
      <c r="I63" s="36">
        <v>1</v>
      </c>
      <c r="J63" s="36"/>
      <c r="K63" s="36">
        <f t="shared" si="4"/>
        <v>0</v>
      </c>
    </row>
    <row r="64" spans="1:11" x14ac:dyDescent="0.25">
      <c r="A64" s="19"/>
      <c r="B64" s="34" t="s">
        <v>41</v>
      </c>
      <c r="C64" s="34" t="s">
        <v>167</v>
      </c>
      <c r="D64" s="34" t="s">
        <v>29</v>
      </c>
      <c r="E64" s="34">
        <v>58</v>
      </c>
      <c r="F64" s="35" t="s">
        <v>89</v>
      </c>
      <c r="G64" s="35" t="s">
        <v>135</v>
      </c>
      <c r="H64" s="34" t="s">
        <v>26</v>
      </c>
      <c r="I64" s="36">
        <v>1</v>
      </c>
      <c r="J64" s="36"/>
      <c r="K64" s="36">
        <f t="shared" si="4"/>
        <v>0</v>
      </c>
    </row>
    <row r="65" spans="1:11" x14ac:dyDescent="0.25">
      <c r="A65" s="19"/>
      <c r="B65" s="37" t="s">
        <v>43</v>
      </c>
      <c r="C65" s="38"/>
      <c r="D65" s="38"/>
      <c r="E65" s="38"/>
      <c r="F65" s="39"/>
      <c r="G65" s="39"/>
      <c r="H65" s="38"/>
      <c r="I65" s="40"/>
      <c r="J65" s="40"/>
      <c r="K65" s="41">
        <f>SUM(K62:K64)</f>
        <v>0</v>
      </c>
    </row>
    <row r="66" spans="1:11" ht="30" x14ac:dyDescent="0.25">
      <c r="A66" s="19"/>
      <c r="B66" s="34" t="s">
        <v>19</v>
      </c>
      <c r="C66" s="34" t="s">
        <v>249</v>
      </c>
      <c r="D66" s="34" t="s">
        <v>29</v>
      </c>
      <c r="E66" s="34">
        <v>50</v>
      </c>
      <c r="F66" s="35" t="s">
        <v>250</v>
      </c>
      <c r="G66" s="35" t="s">
        <v>135</v>
      </c>
      <c r="H66" s="34" t="s">
        <v>26</v>
      </c>
      <c r="I66" s="36">
        <v>1</v>
      </c>
      <c r="J66" s="36"/>
      <c r="K66" s="36">
        <f t="shared" ref="K66:K73" si="5">I66*J66</f>
        <v>0</v>
      </c>
    </row>
    <row r="67" spans="1:11" ht="90" x14ac:dyDescent="0.25">
      <c r="A67" s="19"/>
      <c r="B67" s="34" t="s">
        <v>19</v>
      </c>
      <c r="C67" s="34" t="s">
        <v>85</v>
      </c>
      <c r="D67" s="34" t="s">
        <v>29</v>
      </c>
      <c r="E67" s="34">
        <v>7</v>
      </c>
      <c r="F67" s="35" t="s">
        <v>86</v>
      </c>
      <c r="G67" s="35" t="s">
        <v>248</v>
      </c>
      <c r="H67" s="34" t="s">
        <v>87</v>
      </c>
      <c r="I67" s="36">
        <v>240</v>
      </c>
      <c r="J67" s="36"/>
      <c r="K67" s="36">
        <f t="shared" si="5"/>
        <v>0</v>
      </c>
    </row>
    <row r="68" spans="1:11" ht="30" x14ac:dyDescent="0.25">
      <c r="A68" s="19"/>
      <c r="B68" s="34" t="s">
        <v>19</v>
      </c>
      <c r="C68" s="34" t="s">
        <v>74</v>
      </c>
      <c r="D68" s="34" t="s">
        <v>29</v>
      </c>
      <c r="E68" s="34">
        <v>13</v>
      </c>
      <c r="F68" s="35" t="s">
        <v>46</v>
      </c>
      <c r="G68" s="35" t="s">
        <v>235</v>
      </c>
      <c r="H68" s="34" t="s">
        <v>18</v>
      </c>
      <c r="I68" s="36">
        <v>77</v>
      </c>
      <c r="J68" s="36"/>
      <c r="K68" s="36">
        <f t="shared" si="5"/>
        <v>0</v>
      </c>
    </row>
    <row r="69" spans="1:11" ht="30" x14ac:dyDescent="0.25">
      <c r="A69" s="19"/>
      <c r="B69" s="34" t="s">
        <v>19</v>
      </c>
      <c r="C69" s="34" t="s">
        <v>80</v>
      </c>
      <c r="D69" s="34" t="s">
        <v>71</v>
      </c>
      <c r="E69" s="34">
        <v>14</v>
      </c>
      <c r="F69" s="35" t="s">
        <v>77</v>
      </c>
      <c r="G69" s="35" t="s">
        <v>236</v>
      </c>
      <c r="H69" s="34" t="s">
        <v>18</v>
      </c>
      <c r="I69" s="36">
        <v>3.4</v>
      </c>
      <c r="J69" s="36"/>
      <c r="K69" s="36">
        <f t="shared" si="5"/>
        <v>0</v>
      </c>
    </row>
    <row r="70" spans="1:11" ht="45" x14ac:dyDescent="0.25">
      <c r="A70" s="19"/>
      <c r="B70" s="34" t="s">
        <v>19</v>
      </c>
      <c r="C70" s="34" t="s">
        <v>80</v>
      </c>
      <c r="D70" s="34" t="s">
        <v>81</v>
      </c>
      <c r="E70" s="34">
        <v>15</v>
      </c>
      <c r="F70" s="35" t="s">
        <v>77</v>
      </c>
      <c r="G70" s="35" t="s">
        <v>237</v>
      </c>
      <c r="H70" s="34" t="s">
        <v>18</v>
      </c>
      <c r="I70" s="36">
        <v>5</v>
      </c>
      <c r="J70" s="36"/>
      <c r="K70" s="36">
        <f t="shared" si="5"/>
        <v>0</v>
      </c>
    </row>
    <row r="71" spans="1:11" ht="45" x14ac:dyDescent="0.25">
      <c r="A71" s="19"/>
      <c r="B71" s="34" t="s">
        <v>19</v>
      </c>
      <c r="C71" s="34" t="s">
        <v>80</v>
      </c>
      <c r="D71" s="34" t="s">
        <v>82</v>
      </c>
      <c r="E71" s="34">
        <v>16</v>
      </c>
      <c r="F71" s="35" t="s">
        <v>77</v>
      </c>
      <c r="G71" s="35" t="s">
        <v>238</v>
      </c>
      <c r="H71" s="34" t="s">
        <v>18</v>
      </c>
      <c r="I71" s="36">
        <v>2</v>
      </c>
      <c r="J71" s="36"/>
      <c r="K71" s="36">
        <f t="shared" si="5"/>
        <v>0</v>
      </c>
    </row>
    <row r="72" spans="1:11" ht="30" x14ac:dyDescent="0.25">
      <c r="A72" s="19"/>
      <c r="B72" s="34" t="s">
        <v>19</v>
      </c>
      <c r="C72" s="34" t="s">
        <v>137</v>
      </c>
      <c r="D72" s="34" t="s">
        <v>29</v>
      </c>
      <c r="E72" s="34">
        <v>51</v>
      </c>
      <c r="F72" s="35" t="s">
        <v>130</v>
      </c>
      <c r="G72" s="35" t="s">
        <v>239</v>
      </c>
      <c r="H72" s="34" t="s">
        <v>18</v>
      </c>
      <c r="I72" s="36">
        <v>48</v>
      </c>
      <c r="J72" s="36"/>
      <c r="K72" s="36">
        <f t="shared" si="5"/>
        <v>0</v>
      </c>
    </row>
    <row r="73" spans="1:11" ht="30" x14ac:dyDescent="0.25">
      <c r="A73" s="19"/>
      <c r="B73" s="34" t="s">
        <v>19</v>
      </c>
      <c r="C73" s="34" t="s">
        <v>131</v>
      </c>
      <c r="D73" s="34" t="s">
        <v>29</v>
      </c>
      <c r="E73" s="34">
        <v>52</v>
      </c>
      <c r="F73" s="35" t="s">
        <v>132</v>
      </c>
      <c r="G73" s="35" t="s">
        <v>240</v>
      </c>
      <c r="H73" s="34" t="s">
        <v>18</v>
      </c>
      <c r="I73" s="36">
        <v>10</v>
      </c>
      <c r="J73" s="36"/>
      <c r="K73" s="36">
        <f t="shared" si="5"/>
        <v>0</v>
      </c>
    </row>
    <row r="74" spans="1:11" x14ac:dyDescent="0.25">
      <c r="A74" s="20"/>
      <c r="B74" s="37" t="s">
        <v>23</v>
      </c>
      <c r="C74" s="38"/>
      <c r="D74" s="38"/>
      <c r="E74" s="38"/>
      <c r="F74" s="39"/>
      <c r="G74" s="39"/>
      <c r="H74" s="38"/>
      <c r="I74" s="40"/>
      <c r="J74" s="40"/>
      <c r="K74" s="41">
        <f>SUM(K66:K73)</f>
        <v>0</v>
      </c>
    </row>
    <row r="75" spans="1:11" x14ac:dyDescent="0.25">
      <c r="A75" s="57" t="s">
        <v>139</v>
      </c>
      <c r="B75" s="58"/>
      <c r="C75" s="58"/>
      <c r="D75" s="58"/>
      <c r="E75" s="58"/>
      <c r="F75" s="59"/>
      <c r="G75" s="59"/>
      <c r="H75" s="58"/>
      <c r="I75" s="60"/>
      <c r="J75" s="60"/>
      <c r="K75" s="61">
        <f>SUM(K74,K65,K61,K46,K42,K18)</f>
        <v>0</v>
      </c>
    </row>
    <row r="76" spans="1:11" x14ac:dyDescent="0.25">
      <c r="A76" s="62" t="s">
        <v>20</v>
      </c>
      <c r="B76" s="63"/>
      <c r="C76" s="63"/>
      <c r="D76" s="63"/>
      <c r="E76" s="63"/>
      <c r="F76" s="64"/>
      <c r="G76" s="64"/>
      <c r="H76" s="63"/>
      <c r="I76" s="63"/>
      <c r="J76" s="63"/>
      <c r="K76" s="65">
        <f>SUM(K75)</f>
        <v>0</v>
      </c>
    </row>
    <row r="77" spans="1:11" x14ac:dyDescent="0.25">
      <c r="A77"/>
      <c r="B77"/>
      <c r="C77"/>
      <c r="D77"/>
      <c r="E77"/>
      <c r="F77" s="26"/>
      <c r="G77" s="26"/>
      <c r="H77"/>
      <c r="I77" s="28"/>
      <c r="J77" s="28"/>
      <c r="K77"/>
    </row>
    <row r="78" spans="1:11" x14ac:dyDescent="0.25">
      <c r="A78"/>
      <c r="B78"/>
      <c r="C78"/>
      <c r="D78"/>
      <c r="E78"/>
      <c r="F78" s="26"/>
      <c r="G78" s="26"/>
      <c r="H78"/>
      <c r="I78" s="28"/>
      <c r="J78" s="28"/>
      <c r="K78"/>
    </row>
    <row r="79" spans="1:11" x14ac:dyDescent="0.25">
      <c r="A79"/>
      <c r="B79"/>
      <c r="C79"/>
      <c r="D79"/>
      <c r="E79"/>
      <c r="F79" s="26"/>
      <c r="G79" s="26"/>
      <c r="H79"/>
      <c r="I79" s="28"/>
      <c r="J79" s="28"/>
      <c r="K79"/>
    </row>
    <row r="80" spans="1:11" x14ac:dyDescent="0.25">
      <c r="A80"/>
      <c r="B80"/>
      <c r="C80"/>
      <c r="D80"/>
      <c r="E80"/>
      <c r="F80" s="26"/>
      <c r="G80" s="26"/>
      <c r="H80"/>
      <c r="I80" s="28"/>
      <c r="J80" s="28"/>
      <c r="K80"/>
    </row>
    <row r="81" spans="1:11" x14ac:dyDescent="0.25">
      <c r="A81"/>
      <c r="B81"/>
      <c r="C81"/>
      <c r="D81"/>
      <c r="E81"/>
      <c r="F81" s="26"/>
      <c r="G81" s="26"/>
      <c r="H81"/>
      <c r="I81" s="28"/>
      <c r="J81" s="28"/>
      <c r="K81"/>
    </row>
    <row r="82" spans="1:11" x14ac:dyDescent="0.25">
      <c r="A82"/>
      <c r="B82"/>
      <c r="C82"/>
      <c r="D82"/>
      <c r="E82"/>
      <c r="F82" s="26"/>
      <c r="G82" s="26"/>
      <c r="H82"/>
      <c r="I82" s="28"/>
      <c r="J82" s="28"/>
      <c r="K82"/>
    </row>
    <row r="83" spans="1:11" x14ac:dyDescent="0.25">
      <c r="A83"/>
      <c r="B83"/>
      <c r="C83"/>
      <c r="D83"/>
      <c r="E83"/>
      <c r="F83" s="26"/>
      <c r="G83" s="26"/>
      <c r="H83"/>
      <c r="I83" s="28"/>
      <c r="J83" s="28"/>
      <c r="K83"/>
    </row>
    <row r="84" spans="1:11" x14ac:dyDescent="0.25">
      <c r="A84"/>
      <c r="B84"/>
      <c r="C84"/>
      <c r="D84"/>
      <c r="E84"/>
      <c r="F84" s="26"/>
      <c r="G84" s="26"/>
      <c r="H84"/>
      <c r="I84" s="28"/>
      <c r="J84" s="28"/>
      <c r="K84"/>
    </row>
    <row r="85" spans="1:11" x14ac:dyDescent="0.25">
      <c r="A85"/>
      <c r="B85"/>
      <c r="C85"/>
      <c r="D85"/>
      <c r="E85"/>
      <c r="F85" s="26"/>
      <c r="G85" s="26"/>
      <c r="H85"/>
      <c r="I85" s="28"/>
      <c r="J85" s="28"/>
      <c r="K85"/>
    </row>
    <row r="86" spans="1:11" x14ac:dyDescent="0.25">
      <c r="A86"/>
      <c r="B86"/>
      <c r="C86"/>
      <c r="D86"/>
      <c r="E86"/>
      <c r="F86" s="26"/>
      <c r="G86" s="26"/>
      <c r="H86"/>
      <c r="I86" s="28"/>
      <c r="J86" s="28"/>
      <c r="K86"/>
    </row>
    <row r="87" spans="1:11" x14ac:dyDescent="0.25">
      <c r="A87"/>
      <c r="B87"/>
      <c r="C87"/>
      <c r="D87"/>
      <c r="E87"/>
      <c r="F87" s="26"/>
      <c r="G87" s="26"/>
      <c r="H87"/>
      <c r="I87" s="28"/>
      <c r="J87" s="28"/>
      <c r="K87"/>
    </row>
    <row r="88" spans="1:11" x14ac:dyDescent="0.25">
      <c r="A88"/>
      <c r="B88"/>
      <c r="C88"/>
      <c r="D88"/>
      <c r="E88"/>
      <c r="F88" s="26"/>
      <c r="G88" s="26"/>
      <c r="H88"/>
      <c r="I88" s="28"/>
      <c r="J88" s="28"/>
      <c r="K88"/>
    </row>
    <row r="89" spans="1:11" x14ac:dyDescent="0.25">
      <c r="A89"/>
      <c r="B89"/>
      <c r="C89"/>
      <c r="D89"/>
      <c r="E89"/>
      <c r="F89" s="26"/>
      <c r="G89" s="26"/>
      <c r="H89"/>
      <c r="I89" s="28"/>
      <c r="J89" s="28"/>
      <c r="K89"/>
    </row>
    <row r="90" spans="1:11" x14ac:dyDescent="0.25">
      <c r="A90"/>
      <c r="B90"/>
      <c r="C90"/>
      <c r="D90"/>
      <c r="E90"/>
      <c r="F90" s="26"/>
      <c r="G90" s="26"/>
      <c r="H90"/>
      <c r="I90" s="28"/>
      <c r="J90" s="28"/>
      <c r="K90"/>
    </row>
    <row r="91" spans="1:11" x14ac:dyDescent="0.25">
      <c r="A91"/>
      <c r="B91"/>
      <c r="C91"/>
      <c r="D91"/>
      <c r="E91"/>
      <c r="F91" s="26"/>
      <c r="G91" s="26"/>
      <c r="H91"/>
      <c r="I91" s="28"/>
      <c r="J91" s="28"/>
      <c r="K91"/>
    </row>
    <row r="92" spans="1:11" x14ac:dyDescent="0.25">
      <c r="A92"/>
      <c r="B92"/>
      <c r="C92"/>
      <c r="D92"/>
      <c r="E92"/>
      <c r="F92" s="26"/>
      <c r="G92" s="26"/>
      <c r="H92"/>
      <c r="I92" s="28"/>
      <c r="J92" s="28"/>
      <c r="K92"/>
    </row>
    <row r="93" spans="1:11" x14ac:dyDescent="0.25">
      <c r="A93"/>
      <c r="B93"/>
      <c r="C93"/>
      <c r="D93"/>
      <c r="E93"/>
      <c r="F93" s="26"/>
      <c r="G93" s="26"/>
      <c r="H93"/>
      <c r="I93" s="28"/>
      <c r="J93" s="28"/>
      <c r="K93"/>
    </row>
    <row r="94" spans="1:11" x14ac:dyDescent="0.25">
      <c r="A94"/>
      <c r="B94"/>
      <c r="C94"/>
      <c r="D94"/>
      <c r="E94"/>
      <c r="F94" s="26"/>
      <c r="G94" s="26"/>
      <c r="H94"/>
      <c r="I94" s="28"/>
      <c r="J94" s="28"/>
      <c r="K94"/>
    </row>
    <row r="95" spans="1:11" x14ac:dyDescent="0.25">
      <c r="A95"/>
      <c r="B95"/>
      <c r="C95"/>
      <c r="D95"/>
      <c r="E95"/>
      <c r="F95" s="26"/>
      <c r="G95" s="26"/>
      <c r="H95"/>
      <c r="I95" s="28"/>
      <c r="J95" s="28"/>
      <c r="K95"/>
    </row>
    <row r="96" spans="1:11" x14ac:dyDescent="0.25">
      <c r="A96"/>
      <c r="B96"/>
      <c r="C96"/>
      <c r="D96"/>
      <c r="E96"/>
      <c r="F96" s="26"/>
      <c r="G96" s="26"/>
      <c r="H96"/>
      <c r="I96" s="28"/>
      <c r="J96" s="28"/>
      <c r="K96"/>
    </row>
    <row r="97" spans="1:11" x14ac:dyDescent="0.25">
      <c r="A97"/>
      <c r="B97"/>
      <c r="C97"/>
      <c r="D97"/>
      <c r="E97"/>
      <c r="F97" s="26"/>
      <c r="G97" s="26"/>
      <c r="H97"/>
      <c r="I97" s="28"/>
      <c r="J97" s="28"/>
      <c r="K97"/>
    </row>
    <row r="98" spans="1:11" x14ac:dyDescent="0.25">
      <c r="A98"/>
      <c r="B98"/>
      <c r="C98"/>
      <c r="D98"/>
      <c r="E98"/>
      <c r="F98" s="26"/>
      <c r="G98" s="26"/>
      <c r="H98"/>
      <c r="I98" s="28"/>
      <c r="J98" s="28"/>
      <c r="K98"/>
    </row>
    <row r="99" spans="1:11" x14ac:dyDescent="0.25">
      <c r="A99"/>
      <c r="B99"/>
      <c r="C99"/>
      <c r="D99"/>
      <c r="E99"/>
      <c r="F99" s="26"/>
      <c r="G99" s="26"/>
      <c r="H99"/>
      <c r="I99" s="28"/>
      <c r="J99" s="28"/>
      <c r="K99"/>
    </row>
    <row r="100" spans="1:11" x14ac:dyDescent="0.25">
      <c r="A100"/>
      <c r="B100"/>
      <c r="C100"/>
      <c r="D100"/>
      <c r="E100"/>
      <c r="F100" s="26"/>
      <c r="G100" s="26"/>
      <c r="H100"/>
      <c r="I100" s="28"/>
      <c r="J100" s="28"/>
      <c r="K100"/>
    </row>
    <row r="101" spans="1:11" x14ac:dyDescent="0.25">
      <c r="A101"/>
      <c r="B101"/>
      <c r="C101"/>
      <c r="D101"/>
      <c r="E101"/>
      <c r="F101" s="26"/>
      <c r="G101" s="26"/>
      <c r="H101"/>
      <c r="I101" s="28"/>
      <c r="J101" s="28"/>
      <c r="K101"/>
    </row>
    <row r="102" spans="1:11" x14ac:dyDescent="0.25">
      <c r="A102"/>
      <c r="B102"/>
      <c r="C102"/>
      <c r="D102"/>
      <c r="E102"/>
      <c r="F102" s="26"/>
      <c r="G102" s="26"/>
      <c r="H102"/>
      <c r="I102" s="28"/>
      <c r="J102" s="28"/>
      <c r="K102"/>
    </row>
    <row r="103" spans="1:11" x14ac:dyDescent="0.25">
      <c r="A103"/>
      <c r="B103"/>
      <c r="C103"/>
      <c r="D103"/>
      <c r="E103"/>
      <c r="F103" s="26"/>
      <c r="G103" s="26"/>
      <c r="H103"/>
      <c r="I103" s="28"/>
      <c r="J103" s="28"/>
      <c r="K103"/>
    </row>
    <row r="104" spans="1:11" x14ac:dyDescent="0.25">
      <c r="A104"/>
      <c r="B104"/>
      <c r="C104"/>
      <c r="D104"/>
      <c r="E104"/>
      <c r="F104" s="26"/>
      <c r="G104" s="26"/>
      <c r="H104"/>
      <c r="I104" s="28"/>
      <c r="J104" s="28"/>
      <c r="K104"/>
    </row>
    <row r="105" spans="1:11" x14ac:dyDescent="0.25">
      <c r="A105"/>
      <c r="B105"/>
      <c r="C105"/>
      <c r="D105"/>
      <c r="E105"/>
      <c r="F105" s="26"/>
      <c r="G105" s="26"/>
      <c r="H105"/>
      <c r="I105" s="28"/>
      <c r="J105" s="28"/>
      <c r="K105"/>
    </row>
    <row r="106" spans="1:11" x14ac:dyDescent="0.25">
      <c r="A106"/>
      <c r="B106"/>
      <c r="C106"/>
      <c r="D106"/>
      <c r="E106"/>
      <c r="F106" s="26"/>
      <c r="G106" s="26"/>
      <c r="H106"/>
      <c r="I106" s="28"/>
      <c r="J106" s="28"/>
      <c r="K106"/>
    </row>
    <row r="107" spans="1:11" x14ac:dyDescent="0.25">
      <c r="A107"/>
      <c r="B107"/>
      <c r="C107"/>
      <c r="D107"/>
      <c r="E107"/>
      <c r="F107" s="26"/>
      <c r="G107" s="26"/>
      <c r="H107"/>
      <c r="I107" s="28"/>
      <c r="J107" s="28"/>
      <c r="K107"/>
    </row>
    <row r="108" spans="1:11" x14ac:dyDescent="0.25">
      <c r="A108"/>
      <c r="B108"/>
      <c r="C108"/>
      <c r="D108"/>
      <c r="E108"/>
      <c r="F108" s="26"/>
      <c r="G108" s="26"/>
      <c r="H108"/>
      <c r="I108" s="28"/>
      <c r="J108" s="28"/>
      <c r="K108"/>
    </row>
    <row r="109" spans="1:11" x14ac:dyDescent="0.25">
      <c r="A109"/>
      <c r="B109"/>
      <c r="C109"/>
      <c r="D109"/>
      <c r="E109"/>
      <c r="F109" s="26"/>
      <c r="G109" s="26"/>
      <c r="H109"/>
      <c r="I109" s="28"/>
      <c r="J109" s="28"/>
      <c r="K109"/>
    </row>
    <row r="110" spans="1:11" x14ac:dyDescent="0.25">
      <c r="A110"/>
      <c r="B110"/>
      <c r="C110"/>
      <c r="D110"/>
      <c r="E110"/>
      <c r="F110" s="26"/>
      <c r="G110" s="26"/>
      <c r="H110"/>
      <c r="I110" s="28"/>
      <c r="J110" s="28"/>
      <c r="K110"/>
    </row>
    <row r="111" spans="1:11" x14ac:dyDescent="0.25">
      <c r="A111"/>
      <c r="B111"/>
      <c r="C111"/>
      <c r="D111"/>
      <c r="E111"/>
      <c r="F111" s="26"/>
      <c r="G111" s="26"/>
      <c r="H111"/>
      <c r="I111" s="28"/>
      <c r="J111" s="28"/>
      <c r="K111"/>
    </row>
    <row r="112" spans="1:11" x14ac:dyDescent="0.25">
      <c r="A112"/>
      <c r="B112"/>
      <c r="C112"/>
      <c r="D112"/>
      <c r="E112"/>
      <c r="F112" s="26"/>
      <c r="G112" s="26"/>
      <c r="H112"/>
      <c r="I112" s="28"/>
      <c r="J112" s="28"/>
      <c r="K112"/>
    </row>
    <row r="113" spans="1:11" x14ac:dyDescent="0.25">
      <c r="A113"/>
      <c r="B113"/>
      <c r="C113"/>
      <c r="D113"/>
      <c r="E113"/>
      <c r="F113" s="26"/>
      <c r="G113" s="26"/>
      <c r="H113"/>
      <c r="I113" s="28"/>
      <c r="J113" s="28"/>
      <c r="K113"/>
    </row>
    <row r="114" spans="1:11" x14ac:dyDescent="0.25">
      <c r="A114"/>
      <c r="B114"/>
      <c r="C114"/>
      <c r="D114"/>
      <c r="E114"/>
      <c r="F114" s="26"/>
      <c r="G114" s="26"/>
      <c r="H114"/>
      <c r="I114" s="28"/>
      <c r="J114" s="28"/>
      <c r="K114"/>
    </row>
    <row r="115" spans="1:11" x14ac:dyDescent="0.25">
      <c r="A115"/>
      <c r="B115"/>
      <c r="C115"/>
      <c r="D115"/>
      <c r="E115"/>
      <c r="F115" s="26"/>
      <c r="G115" s="26"/>
      <c r="H115"/>
      <c r="I115" s="28"/>
      <c r="J115" s="28"/>
      <c r="K115"/>
    </row>
    <row r="116" spans="1:11" x14ac:dyDescent="0.25">
      <c r="A116"/>
      <c r="B116"/>
      <c r="C116"/>
      <c r="D116"/>
      <c r="E116"/>
      <c r="F116" s="26"/>
      <c r="G116" s="26"/>
      <c r="H116"/>
      <c r="I116" s="28"/>
      <c r="J116" s="28"/>
      <c r="K116"/>
    </row>
    <row r="117" spans="1:11" x14ac:dyDescent="0.25">
      <c r="A117"/>
      <c r="B117"/>
      <c r="C117"/>
      <c r="D117"/>
      <c r="E117"/>
      <c r="F117" s="26"/>
      <c r="G117" s="26"/>
      <c r="H117"/>
      <c r="I117" s="28"/>
      <c r="J117" s="28"/>
      <c r="K117"/>
    </row>
    <row r="118" spans="1:11" x14ac:dyDescent="0.25">
      <c r="A118"/>
      <c r="B118"/>
      <c r="C118"/>
      <c r="D118"/>
      <c r="E118"/>
      <c r="F118" s="26"/>
      <c r="G118" s="26"/>
      <c r="H118"/>
      <c r="I118" s="28"/>
      <c r="J118" s="28"/>
      <c r="K118"/>
    </row>
    <row r="119" spans="1:11" x14ac:dyDescent="0.25">
      <c r="A119"/>
      <c r="B119"/>
      <c r="C119"/>
      <c r="D119"/>
      <c r="E119"/>
      <c r="F119" s="26"/>
      <c r="G119" s="26"/>
      <c r="H119"/>
      <c r="I119" s="28"/>
      <c r="J119" s="28"/>
      <c r="K119"/>
    </row>
    <row r="120" spans="1:11" x14ac:dyDescent="0.25">
      <c r="A120"/>
      <c r="B120"/>
      <c r="C120"/>
      <c r="D120"/>
      <c r="E120"/>
      <c r="F120" s="26"/>
      <c r="G120" s="26"/>
      <c r="H120"/>
      <c r="I120" s="28"/>
      <c r="J120" s="28"/>
      <c r="K120"/>
    </row>
    <row r="121" spans="1:11" x14ac:dyDescent="0.25">
      <c r="A121"/>
      <c r="B121"/>
      <c r="C121"/>
      <c r="D121"/>
      <c r="E121"/>
      <c r="F121" s="26"/>
      <c r="G121" s="26"/>
      <c r="H121"/>
      <c r="I121" s="28"/>
      <c r="J121" s="28"/>
      <c r="K121"/>
    </row>
    <row r="122" spans="1:11" x14ac:dyDescent="0.25">
      <c r="A122"/>
      <c r="B122"/>
      <c r="C122"/>
      <c r="D122"/>
      <c r="E122"/>
      <c r="F122" s="26"/>
      <c r="G122" s="26"/>
      <c r="H122"/>
      <c r="I122" s="28"/>
      <c r="J122" s="28"/>
      <c r="K122"/>
    </row>
    <row r="123" spans="1:11" x14ac:dyDescent="0.25">
      <c r="A123"/>
      <c r="B123"/>
      <c r="C123"/>
      <c r="D123"/>
      <c r="E123"/>
      <c r="F123" s="26"/>
      <c r="G123" s="26"/>
      <c r="H123"/>
      <c r="I123" s="28"/>
      <c r="J123" s="28"/>
      <c r="K123"/>
    </row>
    <row r="124" spans="1:11" x14ac:dyDescent="0.25">
      <c r="A124"/>
      <c r="B124"/>
      <c r="C124"/>
      <c r="D124"/>
      <c r="E124"/>
      <c r="F124" s="26"/>
      <c r="G124" s="26"/>
      <c r="H124"/>
      <c r="I124" s="28"/>
      <c r="J124" s="28"/>
      <c r="K124"/>
    </row>
    <row r="125" spans="1:11" x14ac:dyDescent="0.25">
      <c r="A125"/>
      <c r="B125"/>
      <c r="C125"/>
      <c r="D125"/>
      <c r="E125"/>
      <c r="F125" s="26"/>
      <c r="G125" s="26"/>
      <c r="H125"/>
      <c r="I125" s="28"/>
      <c r="J125" s="28"/>
      <c r="K125"/>
    </row>
    <row r="126" spans="1:11" x14ac:dyDescent="0.25">
      <c r="A126"/>
      <c r="B126"/>
      <c r="C126"/>
      <c r="D126"/>
      <c r="E126"/>
      <c r="F126" s="26"/>
      <c r="G126" s="26"/>
      <c r="H126"/>
      <c r="I126" s="28"/>
      <c r="J126" s="28"/>
      <c r="K126"/>
    </row>
    <row r="127" spans="1:11" x14ac:dyDescent="0.25">
      <c r="A127"/>
      <c r="B127"/>
      <c r="C127"/>
      <c r="D127"/>
      <c r="E127"/>
      <c r="F127" s="26"/>
      <c r="G127" s="26"/>
      <c r="H127"/>
      <c r="I127" s="28"/>
      <c r="J127" s="28"/>
      <c r="K127"/>
    </row>
    <row r="128" spans="1:11" x14ac:dyDescent="0.25">
      <c r="A128"/>
      <c r="B128"/>
      <c r="C128"/>
      <c r="D128"/>
      <c r="E128"/>
      <c r="F128" s="26"/>
      <c r="G128" s="26"/>
      <c r="H128"/>
      <c r="I128" s="28"/>
      <c r="J128" s="28"/>
      <c r="K128"/>
    </row>
  </sheetData>
  <autoFilter ref="A7:K76" xr:uid="{8CBF460A-3D35-40C4-B8E9-942709FD9F9E}"/>
  <printOptions horizontalCentered="1"/>
  <pageMargins left="0.19685039370078741" right="0.19685039370078741" top="0.39370078740157483" bottom="0.39370078740157483" header="0.31496062992125984" footer="0.31496062992125984"/>
  <pageSetup paperSize="9" scale="61" fitToHeight="0" orientation="landscape" r:id="rId1"/>
  <headerFooter>
    <oddFooter>Stránka &amp;P z &amp;N</oddFooter>
  </headerFooter>
  <rowBreaks count="1" manualBreakCount="1">
    <brk id="42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0F97C-84E3-4150-A84C-EBDF86E66AD6}">
  <sheetPr codeName="List4">
    <pageSetUpPr fitToPage="1"/>
  </sheetPr>
  <dimension ref="A1:L89"/>
  <sheetViews>
    <sheetView tabSelected="1" zoomScale="70" zoomScaleNormal="70" workbookViewId="0">
      <selection activeCell="G13" sqref="G13"/>
    </sheetView>
  </sheetViews>
  <sheetFormatPr defaultColWidth="15" defaultRowHeight="15" x14ac:dyDescent="0.25"/>
  <cols>
    <col min="1" max="1" width="12.28515625" style="13" customWidth="1"/>
    <col min="2" max="2" width="33.140625" style="13" customWidth="1"/>
    <col min="3" max="4" width="12.28515625" style="13" customWidth="1"/>
    <col min="5" max="5" width="12.28515625" style="21" customWidth="1"/>
    <col min="6" max="6" width="43.7109375" style="21" customWidth="1"/>
    <col min="7" max="7" width="45.7109375" style="16" customWidth="1"/>
    <col min="8" max="8" width="65.7109375" style="16" customWidth="1"/>
    <col min="9" max="9" width="13.5703125" style="16" bestFit="1" customWidth="1"/>
    <col min="10" max="10" width="16.7109375" style="17" bestFit="1" customWidth="1"/>
    <col min="11" max="11" width="19.5703125" style="17" bestFit="1" customWidth="1"/>
    <col min="12" max="12" width="14.42578125" style="17" customWidth="1"/>
    <col min="13" max="16384" width="15" style="13"/>
  </cols>
  <sheetData>
    <row r="1" spans="1:12" x14ac:dyDescent="0.25">
      <c r="A1" s="2" t="s">
        <v>35</v>
      </c>
      <c r="B1" s="2"/>
      <c r="C1" s="2"/>
      <c r="D1" s="2"/>
      <c r="E1" s="2"/>
      <c r="F1" s="30"/>
    </row>
    <row r="4" spans="1:12" x14ac:dyDescent="0.25">
      <c r="A4" s="13" t="s">
        <v>1</v>
      </c>
      <c r="B4" s="2" t="str">
        <f>'KT Rozpočet'!B4</f>
        <v>Parkovací stání v ul. Na Štěpnici</v>
      </c>
      <c r="C4" s="2"/>
      <c r="D4" s="2"/>
      <c r="E4" s="2"/>
      <c r="F4" s="30"/>
    </row>
    <row r="7" spans="1:12" ht="30" x14ac:dyDescent="0.25">
      <c r="A7" s="69" t="s">
        <v>34</v>
      </c>
      <c r="B7" s="69" t="s">
        <v>2</v>
      </c>
      <c r="C7" s="69" t="s">
        <v>3</v>
      </c>
      <c r="D7" s="69" t="s">
        <v>9</v>
      </c>
      <c r="E7" s="69" t="s">
        <v>11</v>
      </c>
      <c r="F7" s="69" t="s">
        <v>4</v>
      </c>
      <c r="G7" s="69" t="s">
        <v>6</v>
      </c>
      <c r="H7" s="69" t="s">
        <v>7</v>
      </c>
      <c r="I7" s="69" t="s">
        <v>8</v>
      </c>
      <c r="J7" s="1"/>
      <c r="K7" s="1"/>
      <c r="L7" s="1"/>
    </row>
    <row r="8" spans="1:12" ht="90" x14ac:dyDescent="0.25">
      <c r="A8" s="18" t="s">
        <v>138</v>
      </c>
      <c r="B8" s="34" t="s">
        <v>13</v>
      </c>
      <c r="C8" s="34" t="s">
        <v>153</v>
      </c>
      <c r="D8" s="34" t="s">
        <v>29</v>
      </c>
      <c r="E8" s="34">
        <v>6</v>
      </c>
      <c r="F8" s="35" t="s">
        <v>145</v>
      </c>
      <c r="G8" s="35" t="s">
        <v>147</v>
      </c>
      <c r="H8" s="35" t="s">
        <v>146</v>
      </c>
      <c r="I8" s="54" t="s">
        <v>39</v>
      </c>
      <c r="J8" s="1"/>
      <c r="K8" s="1"/>
      <c r="L8" s="1"/>
    </row>
    <row r="9" spans="1:12" ht="30" x14ac:dyDescent="0.25">
      <c r="A9" s="19"/>
      <c r="B9" s="34" t="s">
        <v>13</v>
      </c>
      <c r="C9" s="34" t="s">
        <v>149</v>
      </c>
      <c r="D9" s="34" t="s">
        <v>71</v>
      </c>
      <c r="E9" s="34">
        <v>1</v>
      </c>
      <c r="F9" s="35" t="s">
        <v>14</v>
      </c>
      <c r="G9" s="35" t="s">
        <v>36</v>
      </c>
      <c r="H9" s="35" t="s">
        <v>15</v>
      </c>
      <c r="I9" s="54" t="s">
        <v>12</v>
      </c>
      <c r="J9" s="1"/>
      <c r="K9" s="1"/>
      <c r="L9" s="1"/>
    </row>
    <row r="10" spans="1:12" ht="45" x14ac:dyDescent="0.25">
      <c r="A10" s="19"/>
      <c r="B10" s="34" t="s">
        <v>13</v>
      </c>
      <c r="C10" s="34" t="s">
        <v>149</v>
      </c>
      <c r="D10" s="34" t="s">
        <v>81</v>
      </c>
      <c r="E10" s="34">
        <v>3</v>
      </c>
      <c r="F10" s="35" t="s">
        <v>14</v>
      </c>
      <c r="G10" s="35" t="s">
        <v>45</v>
      </c>
      <c r="H10" s="35" t="s">
        <v>15</v>
      </c>
      <c r="I10" s="54" t="s">
        <v>12</v>
      </c>
      <c r="J10" s="1"/>
      <c r="K10" s="1"/>
      <c r="L10" s="1"/>
    </row>
    <row r="11" spans="1:12" ht="45" x14ac:dyDescent="0.25">
      <c r="A11" s="19"/>
      <c r="B11" s="34" t="s">
        <v>13</v>
      </c>
      <c r="C11" s="34" t="s">
        <v>150</v>
      </c>
      <c r="D11" s="34" t="s">
        <v>180</v>
      </c>
      <c r="E11" s="34">
        <v>2</v>
      </c>
      <c r="F11" s="35" t="s">
        <v>179</v>
      </c>
      <c r="G11" s="35" t="s">
        <v>140</v>
      </c>
      <c r="H11" s="35" t="s">
        <v>15</v>
      </c>
      <c r="I11" s="54" t="s">
        <v>12</v>
      </c>
      <c r="J11" s="1"/>
      <c r="K11" s="1"/>
      <c r="L11" s="1"/>
    </row>
    <row r="12" spans="1:12" ht="30" x14ac:dyDescent="0.25">
      <c r="A12" s="19"/>
      <c r="B12" s="34" t="s">
        <v>13</v>
      </c>
      <c r="C12" s="34" t="s">
        <v>151</v>
      </c>
      <c r="D12" s="34" t="s">
        <v>29</v>
      </c>
      <c r="E12" s="34">
        <v>4</v>
      </c>
      <c r="F12" s="35" t="s">
        <v>38</v>
      </c>
      <c r="G12" s="35" t="s">
        <v>190</v>
      </c>
      <c r="H12" s="35" t="s">
        <v>15</v>
      </c>
      <c r="I12" s="54" t="s">
        <v>39</v>
      </c>
      <c r="J12" s="1"/>
      <c r="K12" s="1"/>
      <c r="L12" s="1"/>
    </row>
    <row r="13" spans="1:12" ht="90" x14ac:dyDescent="0.25">
      <c r="A13" s="19"/>
      <c r="B13" s="34" t="s">
        <v>13</v>
      </c>
      <c r="C13" s="34" t="s">
        <v>152</v>
      </c>
      <c r="D13" s="34" t="s">
        <v>29</v>
      </c>
      <c r="E13" s="34">
        <v>5</v>
      </c>
      <c r="F13" s="35" t="s">
        <v>83</v>
      </c>
      <c r="G13" s="35" t="s">
        <v>116</v>
      </c>
      <c r="H13" s="35" t="s">
        <v>84</v>
      </c>
      <c r="I13" s="54" t="s">
        <v>12</v>
      </c>
      <c r="J13" s="1"/>
      <c r="K13" s="1"/>
      <c r="L13" s="1"/>
    </row>
    <row r="14" spans="1:12" ht="165" x14ac:dyDescent="0.25">
      <c r="A14" s="19"/>
      <c r="B14" s="34" t="s">
        <v>13</v>
      </c>
      <c r="C14" s="34" t="s">
        <v>156</v>
      </c>
      <c r="D14" s="34" t="s">
        <v>71</v>
      </c>
      <c r="E14" s="34">
        <v>22</v>
      </c>
      <c r="F14" s="35" t="s">
        <v>63</v>
      </c>
      <c r="G14" s="35" t="s">
        <v>193</v>
      </c>
      <c r="H14" s="35" t="s">
        <v>169</v>
      </c>
      <c r="I14" s="54" t="s">
        <v>47</v>
      </c>
      <c r="J14" s="1"/>
      <c r="K14" s="1"/>
      <c r="L14" s="1"/>
    </row>
    <row r="15" spans="1:12" ht="165" x14ac:dyDescent="0.25">
      <c r="A15" s="19"/>
      <c r="B15" s="34" t="s">
        <v>13</v>
      </c>
      <c r="C15" s="34" t="s">
        <v>156</v>
      </c>
      <c r="D15" s="34" t="s">
        <v>81</v>
      </c>
      <c r="E15" s="34">
        <v>27</v>
      </c>
      <c r="F15" s="35" t="s">
        <v>63</v>
      </c>
      <c r="G15" s="35" t="s">
        <v>194</v>
      </c>
      <c r="H15" s="35" t="s">
        <v>169</v>
      </c>
      <c r="I15" s="54" t="s">
        <v>47</v>
      </c>
      <c r="J15" s="1"/>
      <c r="K15" s="1"/>
      <c r="L15" s="1"/>
    </row>
    <row r="16" spans="1:12" ht="165" x14ac:dyDescent="0.25">
      <c r="A16" s="19"/>
      <c r="B16" s="34" t="s">
        <v>13</v>
      </c>
      <c r="C16" s="34" t="s">
        <v>155</v>
      </c>
      <c r="D16" s="34" t="s">
        <v>29</v>
      </c>
      <c r="E16" s="34">
        <v>19</v>
      </c>
      <c r="F16" s="35" t="s">
        <v>99</v>
      </c>
      <c r="G16" s="35" t="s">
        <v>195</v>
      </c>
      <c r="H16" s="35" t="s">
        <v>169</v>
      </c>
      <c r="I16" s="54" t="s">
        <v>47</v>
      </c>
      <c r="J16" s="1"/>
      <c r="K16" s="1"/>
      <c r="L16" s="1"/>
    </row>
    <row r="17" spans="1:12" ht="165" x14ac:dyDescent="0.25">
      <c r="A17" s="19"/>
      <c r="B17" s="34" t="s">
        <v>13</v>
      </c>
      <c r="C17" s="34" t="s">
        <v>154</v>
      </c>
      <c r="D17" s="34" t="s">
        <v>29</v>
      </c>
      <c r="E17" s="34">
        <v>12</v>
      </c>
      <c r="F17" s="35" t="s">
        <v>108</v>
      </c>
      <c r="G17" s="35" t="s">
        <v>196</v>
      </c>
      <c r="H17" s="35" t="s">
        <v>169</v>
      </c>
      <c r="I17" s="54" t="s">
        <v>47</v>
      </c>
      <c r="J17" s="1"/>
      <c r="K17" s="1"/>
      <c r="L17" s="1"/>
    </row>
    <row r="18" spans="1:12" ht="409.5" x14ac:dyDescent="0.25">
      <c r="A18" s="19"/>
      <c r="B18" s="34" t="s">
        <v>16</v>
      </c>
      <c r="C18" s="34" t="s">
        <v>157</v>
      </c>
      <c r="D18" s="34" t="s">
        <v>115</v>
      </c>
      <c r="E18" s="34">
        <v>25</v>
      </c>
      <c r="F18" s="35" t="s">
        <v>57</v>
      </c>
      <c r="G18" s="35" t="s">
        <v>192</v>
      </c>
      <c r="H18" s="35" t="s">
        <v>170</v>
      </c>
      <c r="I18" s="54" t="s">
        <v>25</v>
      </c>
      <c r="J18" s="1"/>
      <c r="K18" s="1"/>
      <c r="L18" s="1"/>
    </row>
    <row r="19" spans="1:12" ht="409.5" x14ac:dyDescent="0.25">
      <c r="A19" s="19"/>
      <c r="B19" s="34" t="s">
        <v>16</v>
      </c>
      <c r="C19" s="34" t="s">
        <v>157</v>
      </c>
      <c r="D19" s="34" t="s">
        <v>182</v>
      </c>
      <c r="E19" s="34">
        <v>23</v>
      </c>
      <c r="F19" s="35" t="s">
        <v>57</v>
      </c>
      <c r="G19" s="35" t="s">
        <v>191</v>
      </c>
      <c r="H19" s="35" t="s">
        <v>170</v>
      </c>
      <c r="I19" s="54" t="s">
        <v>25</v>
      </c>
      <c r="J19" s="1"/>
      <c r="K19" s="1"/>
      <c r="L19" s="1"/>
    </row>
    <row r="20" spans="1:12" ht="90" x14ac:dyDescent="0.25">
      <c r="A20" s="19"/>
      <c r="B20" s="34" t="s">
        <v>16</v>
      </c>
      <c r="C20" s="34" t="s">
        <v>244</v>
      </c>
      <c r="D20" s="34" t="s">
        <v>29</v>
      </c>
      <c r="E20" s="34">
        <v>61</v>
      </c>
      <c r="F20" s="35" t="s">
        <v>246</v>
      </c>
      <c r="G20" s="35" t="s">
        <v>247</v>
      </c>
      <c r="H20" s="35" t="s">
        <v>245</v>
      </c>
      <c r="I20" s="54" t="s">
        <v>26</v>
      </c>
      <c r="J20" s="1"/>
      <c r="K20" s="1"/>
      <c r="L20" s="1"/>
    </row>
    <row r="21" spans="1:12" ht="330" x14ac:dyDescent="0.25">
      <c r="A21" s="19"/>
      <c r="B21" s="34" t="s">
        <v>16</v>
      </c>
      <c r="C21" s="34" t="s">
        <v>159</v>
      </c>
      <c r="D21" s="34" t="s">
        <v>71</v>
      </c>
      <c r="E21" s="34">
        <v>33</v>
      </c>
      <c r="F21" s="35" t="s">
        <v>48</v>
      </c>
      <c r="G21" s="35" t="s">
        <v>197</v>
      </c>
      <c r="H21" s="35" t="s">
        <v>172</v>
      </c>
      <c r="I21" s="54" t="s">
        <v>25</v>
      </c>
      <c r="J21" s="1"/>
      <c r="K21" s="1"/>
      <c r="L21" s="1"/>
    </row>
    <row r="22" spans="1:12" ht="330" x14ac:dyDescent="0.25">
      <c r="A22" s="19"/>
      <c r="B22" s="34" t="s">
        <v>16</v>
      </c>
      <c r="C22" s="34" t="s">
        <v>159</v>
      </c>
      <c r="D22" s="34" t="s">
        <v>81</v>
      </c>
      <c r="E22" s="34">
        <v>34</v>
      </c>
      <c r="F22" s="35" t="s">
        <v>48</v>
      </c>
      <c r="G22" s="35" t="s">
        <v>198</v>
      </c>
      <c r="H22" s="35" t="s">
        <v>172</v>
      </c>
      <c r="I22" s="54" t="s">
        <v>25</v>
      </c>
      <c r="J22" s="1"/>
      <c r="K22" s="1"/>
      <c r="L22" s="1"/>
    </row>
    <row r="23" spans="1:12" ht="45" x14ac:dyDescent="0.25">
      <c r="A23" s="19"/>
      <c r="B23" s="34" t="s">
        <v>16</v>
      </c>
      <c r="C23" s="34" t="s">
        <v>163</v>
      </c>
      <c r="D23" s="34" t="s">
        <v>71</v>
      </c>
      <c r="E23" s="34">
        <v>49</v>
      </c>
      <c r="F23" s="35" t="s">
        <v>72</v>
      </c>
      <c r="G23" s="35" t="s">
        <v>199</v>
      </c>
      <c r="H23" s="35" t="s">
        <v>175</v>
      </c>
      <c r="I23" s="54" t="s">
        <v>17</v>
      </c>
      <c r="J23" s="1"/>
      <c r="K23" s="1"/>
      <c r="L23" s="1"/>
    </row>
    <row r="24" spans="1:12" ht="45" x14ac:dyDescent="0.25">
      <c r="A24" s="19"/>
      <c r="B24" s="34" t="s">
        <v>16</v>
      </c>
      <c r="C24" s="34" t="s">
        <v>165</v>
      </c>
      <c r="D24" s="34" t="s">
        <v>29</v>
      </c>
      <c r="E24" s="34">
        <v>56</v>
      </c>
      <c r="F24" s="35" t="s">
        <v>133</v>
      </c>
      <c r="G24" s="35" t="s">
        <v>200</v>
      </c>
      <c r="H24" s="35" t="s">
        <v>134</v>
      </c>
      <c r="I24" s="54" t="s">
        <v>17</v>
      </c>
      <c r="J24" s="1"/>
      <c r="K24" s="1"/>
      <c r="L24" s="1"/>
    </row>
    <row r="25" spans="1:12" ht="45" x14ac:dyDescent="0.25">
      <c r="A25" s="19"/>
      <c r="B25" s="34" t="s">
        <v>16</v>
      </c>
      <c r="C25" s="34" t="s">
        <v>166</v>
      </c>
      <c r="D25" s="34" t="s">
        <v>29</v>
      </c>
      <c r="E25" s="34">
        <v>57</v>
      </c>
      <c r="F25" s="35" t="s">
        <v>73</v>
      </c>
      <c r="G25" s="35" t="s">
        <v>201</v>
      </c>
      <c r="H25" s="35" t="s">
        <v>177</v>
      </c>
      <c r="I25" s="54" t="s">
        <v>17</v>
      </c>
      <c r="J25" s="1"/>
      <c r="K25" s="1"/>
      <c r="L25" s="1"/>
    </row>
    <row r="26" spans="1:12" ht="90" x14ac:dyDescent="0.25">
      <c r="A26" s="19"/>
      <c r="B26" s="34" t="s">
        <v>16</v>
      </c>
      <c r="C26" s="34" t="s">
        <v>100</v>
      </c>
      <c r="D26" s="34" t="s">
        <v>113</v>
      </c>
      <c r="E26" s="34">
        <v>20</v>
      </c>
      <c r="F26" s="35" t="s">
        <v>101</v>
      </c>
      <c r="G26" s="35" t="s">
        <v>211</v>
      </c>
      <c r="H26" s="35" t="s">
        <v>94</v>
      </c>
      <c r="I26" s="54" t="s">
        <v>25</v>
      </c>
      <c r="J26" s="1"/>
      <c r="K26" s="1"/>
      <c r="L26" s="1"/>
    </row>
    <row r="27" spans="1:12" ht="75" x14ac:dyDescent="0.25">
      <c r="A27" s="19"/>
      <c r="B27" s="34" t="s">
        <v>16</v>
      </c>
      <c r="C27" s="34" t="s">
        <v>102</v>
      </c>
      <c r="D27" s="34" t="s">
        <v>114</v>
      </c>
      <c r="E27" s="34">
        <v>21</v>
      </c>
      <c r="F27" s="35" t="s">
        <v>103</v>
      </c>
      <c r="G27" s="35" t="s">
        <v>212</v>
      </c>
      <c r="H27" s="35" t="s">
        <v>98</v>
      </c>
      <c r="I27" s="54" t="s">
        <v>97</v>
      </c>
      <c r="J27" s="1"/>
      <c r="K27" s="1"/>
      <c r="L27" s="1"/>
    </row>
    <row r="28" spans="1:12" ht="90" x14ac:dyDescent="0.25">
      <c r="A28" s="19"/>
      <c r="B28" s="34" t="s">
        <v>16</v>
      </c>
      <c r="C28" s="34" t="s">
        <v>109</v>
      </c>
      <c r="D28" s="34" t="s">
        <v>29</v>
      </c>
      <c r="E28" s="34">
        <v>10</v>
      </c>
      <c r="F28" s="35" t="s">
        <v>110</v>
      </c>
      <c r="G28" s="35" t="s">
        <v>213</v>
      </c>
      <c r="H28" s="35" t="s">
        <v>94</v>
      </c>
      <c r="I28" s="54" t="s">
        <v>25</v>
      </c>
      <c r="J28" s="1"/>
      <c r="K28" s="1"/>
      <c r="L28" s="1"/>
    </row>
    <row r="29" spans="1:12" ht="45" x14ac:dyDescent="0.25">
      <c r="A29" s="19"/>
      <c r="B29" s="34" t="s">
        <v>16</v>
      </c>
      <c r="C29" s="34" t="s">
        <v>111</v>
      </c>
      <c r="D29" s="34" t="s">
        <v>29</v>
      </c>
      <c r="E29" s="34">
        <v>11</v>
      </c>
      <c r="F29" s="35" t="s">
        <v>112</v>
      </c>
      <c r="G29" s="35" t="s">
        <v>214</v>
      </c>
      <c r="H29" s="35" t="s">
        <v>98</v>
      </c>
      <c r="I29" s="54" t="s">
        <v>97</v>
      </c>
      <c r="J29" s="1"/>
      <c r="K29" s="1"/>
      <c r="L29" s="1"/>
    </row>
    <row r="30" spans="1:12" ht="90" x14ac:dyDescent="0.25">
      <c r="A30" s="19"/>
      <c r="B30" s="34" t="s">
        <v>16</v>
      </c>
      <c r="C30" s="34" t="s">
        <v>104</v>
      </c>
      <c r="D30" s="34" t="s">
        <v>29</v>
      </c>
      <c r="E30" s="34">
        <v>8</v>
      </c>
      <c r="F30" s="35" t="s">
        <v>105</v>
      </c>
      <c r="G30" s="35" t="s">
        <v>215</v>
      </c>
      <c r="H30" s="35" t="s">
        <v>94</v>
      </c>
      <c r="I30" s="54" t="s">
        <v>18</v>
      </c>
      <c r="J30" s="1"/>
      <c r="K30" s="1"/>
      <c r="L30" s="1"/>
    </row>
    <row r="31" spans="1:12" ht="45" x14ac:dyDescent="0.25">
      <c r="A31" s="19"/>
      <c r="B31" s="34" t="s">
        <v>16</v>
      </c>
      <c r="C31" s="34" t="s">
        <v>106</v>
      </c>
      <c r="D31" s="34" t="s">
        <v>29</v>
      </c>
      <c r="E31" s="34">
        <v>9</v>
      </c>
      <c r="F31" s="35" t="s">
        <v>107</v>
      </c>
      <c r="G31" s="35" t="s">
        <v>216</v>
      </c>
      <c r="H31" s="35" t="s">
        <v>98</v>
      </c>
      <c r="I31" s="54" t="s">
        <v>97</v>
      </c>
      <c r="J31" s="1"/>
      <c r="K31" s="1"/>
      <c r="L31" s="1"/>
    </row>
    <row r="32" spans="1:12" ht="90" x14ac:dyDescent="0.25">
      <c r="A32" s="19"/>
      <c r="B32" s="34" t="s">
        <v>16</v>
      </c>
      <c r="C32" s="34" t="s">
        <v>92</v>
      </c>
      <c r="D32" s="34" t="s">
        <v>29</v>
      </c>
      <c r="E32" s="34">
        <v>17</v>
      </c>
      <c r="F32" s="35" t="s">
        <v>93</v>
      </c>
      <c r="G32" s="35" t="s">
        <v>217</v>
      </c>
      <c r="H32" s="35" t="s">
        <v>94</v>
      </c>
      <c r="I32" s="54" t="s">
        <v>25</v>
      </c>
      <c r="J32" s="1"/>
      <c r="K32" s="1"/>
      <c r="L32" s="1"/>
    </row>
    <row r="33" spans="1:12" ht="45" x14ac:dyDescent="0.25">
      <c r="A33" s="19"/>
      <c r="B33" s="34" t="s">
        <v>16</v>
      </c>
      <c r="C33" s="34" t="s">
        <v>95</v>
      </c>
      <c r="D33" s="34" t="s">
        <v>29</v>
      </c>
      <c r="E33" s="34">
        <v>18</v>
      </c>
      <c r="F33" s="35" t="s">
        <v>96</v>
      </c>
      <c r="G33" s="35" t="s">
        <v>218</v>
      </c>
      <c r="H33" s="35" t="s">
        <v>98</v>
      </c>
      <c r="I33" s="54" t="s">
        <v>97</v>
      </c>
      <c r="J33" s="1"/>
      <c r="K33" s="1"/>
      <c r="L33" s="1"/>
    </row>
    <row r="34" spans="1:12" ht="75" x14ac:dyDescent="0.25">
      <c r="A34" s="19"/>
      <c r="B34" s="34" t="s">
        <v>16</v>
      </c>
      <c r="C34" s="34" t="s">
        <v>58</v>
      </c>
      <c r="D34" s="34" t="s">
        <v>114</v>
      </c>
      <c r="E34" s="34">
        <v>24</v>
      </c>
      <c r="F34" s="35" t="s">
        <v>59</v>
      </c>
      <c r="G34" s="35" t="s">
        <v>219</v>
      </c>
      <c r="H34" s="35" t="s">
        <v>56</v>
      </c>
      <c r="I34" s="54" t="s">
        <v>55</v>
      </c>
      <c r="J34" s="1"/>
      <c r="K34" s="1"/>
      <c r="L34" s="1"/>
    </row>
    <row r="35" spans="1:12" ht="45" x14ac:dyDescent="0.25">
      <c r="A35" s="19"/>
      <c r="B35" s="34" t="s">
        <v>16</v>
      </c>
      <c r="C35" s="34" t="s">
        <v>58</v>
      </c>
      <c r="D35" s="34" t="s">
        <v>181</v>
      </c>
      <c r="E35" s="34">
        <v>26</v>
      </c>
      <c r="F35" s="35" t="s">
        <v>59</v>
      </c>
      <c r="G35" s="35" t="s">
        <v>221</v>
      </c>
      <c r="H35" s="35" t="s">
        <v>56</v>
      </c>
      <c r="I35" s="54" t="s">
        <v>55</v>
      </c>
      <c r="J35" s="1"/>
      <c r="K35" s="1"/>
      <c r="L35" s="1"/>
    </row>
    <row r="36" spans="1:12" ht="30" x14ac:dyDescent="0.25">
      <c r="A36" s="19"/>
      <c r="B36" s="34" t="s">
        <v>16</v>
      </c>
      <c r="C36" s="34" t="s">
        <v>58</v>
      </c>
      <c r="D36" s="34" t="s">
        <v>242</v>
      </c>
      <c r="E36" s="34">
        <v>28</v>
      </c>
      <c r="F36" s="35" t="s">
        <v>59</v>
      </c>
      <c r="G36" s="35" t="s">
        <v>220</v>
      </c>
      <c r="H36" s="35" t="s">
        <v>56</v>
      </c>
      <c r="I36" s="54" t="s">
        <v>55</v>
      </c>
    </row>
    <row r="37" spans="1:12" ht="405" x14ac:dyDescent="0.25">
      <c r="A37" s="19"/>
      <c r="B37" s="34" t="s">
        <v>16</v>
      </c>
      <c r="C37" s="34" t="s">
        <v>141</v>
      </c>
      <c r="D37" s="34" t="s">
        <v>29</v>
      </c>
      <c r="E37" s="34">
        <v>54</v>
      </c>
      <c r="F37" s="35" t="s">
        <v>142</v>
      </c>
      <c r="G37" s="35" t="s">
        <v>222</v>
      </c>
      <c r="H37" s="35" t="s">
        <v>176</v>
      </c>
      <c r="I37" s="54" t="s">
        <v>25</v>
      </c>
    </row>
    <row r="38" spans="1:12" ht="30" x14ac:dyDescent="0.25">
      <c r="A38" s="19"/>
      <c r="B38" s="34" t="s">
        <v>16</v>
      </c>
      <c r="C38" s="34" t="s">
        <v>143</v>
      </c>
      <c r="D38" s="34" t="s">
        <v>29</v>
      </c>
      <c r="E38" s="34">
        <v>55</v>
      </c>
      <c r="F38" s="35" t="s">
        <v>144</v>
      </c>
      <c r="G38" s="35" t="s">
        <v>223</v>
      </c>
      <c r="H38" s="35" t="s">
        <v>56</v>
      </c>
      <c r="I38" s="54" t="s">
        <v>55</v>
      </c>
    </row>
    <row r="39" spans="1:12" ht="409.5" x14ac:dyDescent="0.25">
      <c r="A39" s="19"/>
      <c r="B39" s="34" t="s">
        <v>16</v>
      </c>
      <c r="C39" s="34" t="s">
        <v>64</v>
      </c>
      <c r="D39" s="34" t="s">
        <v>29</v>
      </c>
      <c r="E39" s="34">
        <v>31</v>
      </c>
      <c r="F39" s="35" t="s">
        <v>65</v>
      </c>
      <c r="G39" s="35" t="s">
        <v>224</v>
      </c>
      <c r="H39" s="35" t="s">
        <v>171</v>
      </c>
      <c r="I39" s="54" t="s">
        <v>25</v>
      </c>
    </row>
    <row r="40" spans="1:12" x14ac:dyDescent="0.25">
      <c r="A40" s="19"/>
      <c r="B40" s="34" t="s">
        <v>16</v>
      </c>
      <c r="C40" s="34" t="s">
        <v>66</v>
      </c>
      <c r="D40" s="67"/>
      <c r="E40" s="67"/>
      <c r="F40" s="68"/>
      <c r="G40" s="68"/>
      <c r="H40" s="68"/>
      <c r="I40" s="54"/>
    </row>
    <row r="41" spans="1:12" ht="45" x14ac:dyDescent="0.25">
      <c r="A41" s="19"/>
      <c r="B41" s="34" t="s">
        <v>42</v>
      </c>
      <c r="C41" s="34" t="s">
        <v>158</v>
      </c>
      <c r="D41" s="34" t="s">
        <v>71</v>
      </c>
      <c r="E41" s="34">
        <v>29</v>
      </c>
      <c r="F41" s="35" t="s">
        <v>49</v>
      </c>
      <c r="G41" s="35" t="s">
        <v>202</v>
      </c>
      <c r="H41" s="35" t="s">
        <v>50</v>
      </c>
      <c r="I41" s="54" t="s">
        <v>17</v>
      </c>
    </row>
    <row r="42" spans="1:12" ht="120" x14ac:dyDescent="0.25">
      <c r="A42" s="19"/>
      <c r="B42" s="34" t="s">
        <v>42</v>
      </c>
      <c r="C42" s="34" t="s">
        <v>68</v>
      </c>
      <c r="D42" s="34" t="s">
        <v>71</v>
      </c>
      <c r="E42" s="34">
        <v>30</v>
      </c>
      <c r="F42" s="35" t="s">
        <v>69</v>
      </c>
      <c r="G42" s="35" t="s">
        <v>226</v>
      </c>
      <c r="H42" s="35" t="s">
        <v>54</v>
      </c>
      <c r="I42" s="54" t="s">
        <v>17</v>
      </c>
    </row>
    <row r="43" spans="1:12" ht="120" x14ac:dyDescent="0.25">
      <c r="A43" s="19"/>
      <c r="B43" s="34" t="s">
        <v>42</v>
      </c>
      <c r="C43" s="34" t="s">
        <v>117</v>
      </c>
      <c r="D43" s="34" t="s">
        <v>71</v>
      </c>
      <c r="E43" s="34">
        <v>48</v>
      </c>
      <c r="F43" s="35" t="s">
        <v>118</v>
      </c>
      <c r="G43" s="35" t="s">
        <v>227</v>
      </c>
      <c r="H43" s="35" t="s">
        <v>54</v>
      </c>
      <c r="I43" s="54" t="s">
        <v>17</v>
      </c>
    </row>
    <row r="44" spans="1:12" ht="60" x14ac:dyDescent="0.25">
      <c r="A44" s="19"/>
      <c r="B44" s="34" t="s">
        <v>24</v>
      </c>
      <c r="C44" s="34" t="s">
        <v>160</v>
      </c>
      <c r="D44" s="34" t="s">
        <v>127</v>
      </c>
      <c r="E44" s="34">
        <v>38</v>
      </c>
      <c r="F44" s="35" t="s">
        <v>70</v>
      </c>
      <c r="G44" s="35" t="s">
        <v>203</v>
      </c>
      <c r="H44" s="35" t="s">
        <v>53</v>
      </c>
      <c r="I44" s="54" t="s">
        <v>17</v>
      </c>
    </row>
    <row r="45" spans="1:12" ht="60" x14ac:dyDescent="0.25">
      <c r="A45" s="19"/>
      <c r="B45" s="34" t="s">
        <v>24</v>
      </c>
      <c r="C45" s="34" t="s">
        <v>161</v>
      </c>
      <c r="D45" s="34" t="s">
        <v>125</v>
      </c>
      <c r="E45" s="34">
        <v>40</v>
      </c>
      <c r="F45" s="35" t="s">
        <v>124</v>
      </c>
      <c r="G45" s="35" t="s">
        <v>204</v>
      </c>
      <c r="H45" s="35" t="s">
        <v>53</v>
      </c>
      <c r="I45" s="54" t="s">
        <v>17</v>
      </c>
    </row>
    <row r="46" spans="1:12" ht="60" x14ac:dyDescent="0.25">
      <c r="A46" s="19"/>
      <c r="B46" s="34" t="s">
        <v>24</v>
      </c>
      <c r="C46" s="34" t="s">
        <v>161</v>
      </c>
      <c r="D46" s="34" t="s">
        <v>126</v>
      </c>
      <c r="E46" s="34">
        <v>41</v>
      </c>
      <c r="F46" s="35" t="s">
        <v>124</v>
      </c>
      <c r="G46" s="35" t="s">
        <v>206</v>
      </c>
      <c r="H46" s="35" t="s">
        <v>53</v>
      </c>
      <c r="I46" s="54" t="s">
        <v>17</v>
      </c>
    </row>
    <row r="47" spans="1:12" ht="90" x14ac:dyDescent="0.25">
      <c r="A47" s="19"/>
      <c r="B47" s="34" t="s">
        <v>24</v>
      </c>
      <c r="C47" s="34" t="s">
        <v>161</v>
      </c>
      <c r="D47" s="34" t="s">
        <v>128</v>
      </c>
      <c r="E47" s="34">
        <v>46</v>
      </c>
      <c r="F47" s="35" t="s">
        <v>124</v>
      </c>
      <c r="G47" s="35" t="s">
        <v>205</v>
      </c>
      <c r="H47" s="35" t="s">
        <v>53</v>
      </c>
      <c r="I47" s="54" t="s">
        <v>17</v>
      </c>
    </row>
    <row r="48" spans="1:12" ht="90" x14ac:dyDescent="0.25">
      <c r="A48" s="19"/>
      <c r="B48" s="34" t="s">
        <v>24</v>
      </c>
      <c r="C48" s="34" t="s">
        <v>162</v>
      </c>
      <c r="D48" s="34" t="s">
        <v>128</v>
      </c>
      <c r="E48" s="34">
        <v>47</v>
      </c>
      <c r="F48" s="35" t="s">
        <v>129</v>
      </c>
      <c r="G48" s="35" t="s">
        <v>207</v>
      </c>
      <c r="H48" s="35" t="s">
        <v>53</v>
      </c>
      <c r="I48" s="54" t="s">
        <v>17</v>
      </c>
    </row>
    <row r="49" spans="1:9" ht="180" x14ac:dyDescent="0.25">
      <c r="A49" s="19"/>
      <c r="B49" s="34" t="s">
        <v>24</v>
      </c>
      <c r="C49" s="34" t="s">
        <v>185</v>
      </c>
      <c r="D49" s="34" t="s">
        <v>29</v>
      </c>
      <c r="E49" s="34">
        <v>39</v>
      </c>
      <c r="F49" s="35" t="s">
        <v>208</v>
      </c>
      <c r="G49" s="35" t="s">
        <v>209</v>
      </c>
      <c r="H49" s="35" t="s">
        <v>186</v>
      </c>
      <c r="I49" s="54" t="s">
        <v>17</v>
      </c>
    </row>
    <row r="50" spans="1:9" ht="60" x14ac:dyDescent="0.25">
      <c r="A50" s="19"/>
      <c r="B50" s="34" t="s">
        <v>24</v>
      </c>
      <c r="C50" s="34" t="s">
        <v>164</v>
      </c>
      <c r="D50" s="34" t="s">
        <v>29</v>
      </c>
      <c r="E50" s="34">
        <v>53</v>
      </c>
      <c r="F50" s="35" t="s">
        <v>61</v>
      </c>
      <c r="G50" s="35" t="s">
        <v>210</v>
      </c>
      <c r="H50" s="35" t="s">
        <v>62</v>
      </c>
      <c r="I50" s="54" t="s">
        <v>18</v>
      </c>
    </row>
    <row r="51" spans="1:9" ht="75" x14ac:dyDescent="0.25">
      <c r="A51" s="19"/>
      <c r="B51" s="34" t="s">
        <v>24</v>
      </c>
      <c r="C51" s="34" t="s">
        <v>75</v>
      </c>
      <c r="D51" s="34" t="s">
        <v>113</v>
      </c>
      <c r="E51" s="34">
        <v>45</v>
      </c>
      <c r="F51" s="35" t="s">
        <v>52</v>
      </c>
      <c r="G51" s="35" t="s">
        <v>228</v>
      </c>
      <c r="H51" s="35" t="s">
        <v>51</v>
      </c>
      <c r="I51" s="54" t="s">
        <v>17</v>
      </c>
    </row>
    <row r="52" spans="1:9" ht="75" x14ac:dyDescent="0.25">
      <c r="A52" s="19"/>
      <c r="B52" s="34" t="s">
        <v>24</v>
      </c>
      <c r="C52" s="34" t="s">
        <v>136</v>
      </c>
      <c r="D52" s="34" t="s">
        <v>113</v>
      </c>
      <c r="E52" s="34">
        <v>43</v>
      </c>
      <c r="F52" s="35" t="s">
        <v>121</v>
      </c>
      <c r="G52" s="35" t="s">
        <v>229</v>
      </c>
      <c r="H52" s="35" t="s">
        <v>51</v>
      </c>
      <c r="I52" s="54" t="s">
        <v>17</v>
      </c>
    </row>
    <row r="53" spans="1:9" ht="165" x14ac:dyDescent="0.25">
      <c r="A53" s="19"/>
      <c r="B53" s="34" t="s">
        <v>24</v>
      </c>
      <c r="C53" s="34" t="s">
        <v>119</v>
      </c>
      <c r="D53" s="34" t="s">
        <v>113</v>
      </c>
      <c r="E53" s="34">
        <v>42</v>
      </c>
      <c r="F53" s="35" t="s">
        <v>120</v>
      </c>
      <c r="G53" s="35" t="s">
        <v>230</v>
      </c>
      <c r="H53" s="35" t="s">
        <v>174</v>
      </c>
      <c r="I53" s="54" t="s">
        <v>17</v>
      </c>
    </row>
    <row r="54" spans="1:9" ht="165" x14ac:dyDescent="0.25">
      <c r="A54" s="19"/>
      <c r="B54" s="34" t="s">
        <v>24</v>
      </c>
      <c r="C54" s="34" t="s">
        <v>148</v>
      </c>
      <c r="D54" s="34" t="s">
        <v>113</v>
      </c>
      <c r="E54" s="34">
        <v>44</v>
      </c>
      <c r="F54" s="35" t="s">
        <v>122</v>
      </c>
      <c r="G54" s="35" t="s">
        <v>231</v>
      </c>
      <c r="H54" s="35" t="s">
        <v>174</v>
      </c>
      <c r="I54" s="54" t="s">
        <v>17</v>
      </c>
    </row>
    <row r="55" spans="1:9" ht="195" x14ac:dyDescent="0.25">
      <c r="A55" s="19"/>
      <c r="B55" s="34" t="s">
        <v>24</v>
      </c>
      <c r="C55" s="34" t="s">
        <v>76</v>
      </c>
      <c r="D55" s="34" t="s">
        <v>123</v>
      </c>
      <c r="E55" s="34">
        <v>37</v>
      </c>
      <c r="F55" s="35" t="s">
        <v>37</v>
      </c>
      <c r="G55" s="35" t="s">
        <v>232</v>
      </c>
      <c r="H55" s="35" t="s">
        <v>173</v>
      </c>
      <c r="I55" s="54" t="s">
        <v>17</v>
      </c>
    </row>
    <row r="56" spans="1:9" ht="195" x14ac:dyDescent="0.25">
      <c r="A56" s="19"/>
      <c r="B56" s="34" t="s">
        <v>24</v>
      </c>
      <c r="C56" s="34" t="s">
        <v>78</v>
      </c>
      <c r="D56" s="34" t="s">
        <v>123</v>
      </c>
      <c r="E56" s="34">
        <v>36</v>
      </c>
      <c r="F56" s="35" t="s">
        <v>79</v>
      </c>
      <c r="G56" s="35" t="s">
        <v>233</v>
      </c>
      <c r="H56" s="35" t="s">
        <v>173</v>
      </c>
      <c r="I56" s="54" t="s">
        <v>17</v>
      </c>
    </row>
    <row r="57" spans="1:9" ht="135" x14ac:dyDescent="0.25">
      <c r="A57" s="19"/>
      <c r="B57" s="34" t="s">
        <v>24</v>
      </c>
      <c r="C57" s="34" t="s">
        <v>183</v>
      </c>
      <c r="D57" s="34" t="s">
        <v>29</v>
      </c>
      <c r="E57" s="34">
        <v>35</v>
      </c>
      <c r="F57" s="35" t="s">
        <v>234</v>
      </c>
      <c r="G57" s="35" t="s">
        <v>241</v>
      </c>
      <c r="H57" s="35" t="s">
        <v>184</v>
      </c>
      <c r="I57" s="54" t="s">
        <v>17</v>
      </c>
    </row>
    <row r="58" spans="1:9" ht="300" x14ac:dyDescent="0.25">
      <c r="A58" s="19"/>
      <c r="B58" s="34" t="s">
        <v>41</v>
      </c>
      <c r="C58" s="34" t="s">
        <v>187</v>
      </c>
      <c r="D58" s="34" t="s">
        <v>29</v>
      </c>
      <c r="E58" s="34">
        <v>60</v>
      </c>
      <c r="F58" s="35" t="s">
        <v>188</v>
      </c>
      <c r="G58" s="35" t="s">
        <v>252</v>
      </c>
      <c r="H58" s="35" t="s">
        <v>189</v>
      </c>
      <c r="I58" s="54" t="s">
        <v>18</v>
      </c>
    </row>
    <row r="59" spans="1:9" ht="45" x14ac:dyDescent="0.25">
      <c r="A59" s="19"/>
      <c r="B59" s="34" t="s">
        <v>41</v>
      </c>
      <c r="C59" s="34" t="s">
        <v>168</v>
      </c>
      <c r="D59" s="34" t="s">
        <v>29</v>
      </c>
      <c r="E59" s="34">
        <v>59</v>
      </c>
      <c r="F59" s="35" t="s">
        <v>91</v>
      </c>
      <c r="G59" s="35" t="s">
        <v>135</v>
      </c>
      <c r="H59" s="35" t="s">
        <v>90</v>
      </c>
      <c r="I59" s="54" t="s">
        <v>26</v>
      </c>
    </row>
    <row r="60" spans="1:9" ht="45" x14ac:dyDescent="0.25">
      <c r="A60" s="19"/>
      <c r="B60" s="34" t="s">
        <v>41</v>
      </c>
      <c r="C60" s="34" t="s">
        <v>167</v>
      </c>
      <c r="D60" s="34" t="s">
        <v>29</v>
      </c>
      <c r="E60" s="34">
        <v>58</v>
      </c>
      <c r="F60" s="35" t="s">
        <v>89</v>
      </c>
      <c r="G60" s="35" t="s">
        <v>135</v>
      </c>
      <c r="H60" s="35" t="s">
        <v>90</v>
      </c>
      <c r="I60" s="54" t="s">
        <v>26</v>
      </c>
    </row>
    <row r="61" spans="1:9" ht="45" x14ac:dyDescent="0.25">
      <c r="A61" s="19"/>
      <c r="B61" s="34" t="s">
        <v>19</v>
      </c>
      <c r="C61" s="34" t="s">
        <v>249</v>
      </c>
      <c r="D61" s="34" t="s">
        <v>29</v>
      </c>
      <c r="E61" s="34">
        <v>50</v>
      </c>
      <c r="F61" s="35" t="s">
        <v>250</v>
      </c>
      <c r="G61" s="35" t="s">
        <v>135</v>
      </c>
      <c r="H61" s="35" t="s">
        <v>251</v>
      </c>
      <c r="I61" s="54" t="s">
        <v>26</v>
      </c>
    </row>
    <row r="62" spans="1:9" ht="90" x14ac:dyDescent="0.25">
      <c r="A62" s="19"/>
      <c r="B62" s="34" t="s">
        <v>19</v>
      </c>
      <c r="C62" s="34" t="s">
        <v>85</v>
      </c>
      <c r="D62" s="34" t="s">
        <v>29</v>
      </c>
      <c r="E62" s="34">
        <v>7</v>
      </c>
      <c r="F62" s="35" t="s">
        <v>86</v>
      </c>
      <c r="G62" s="35" t="s">
        <v>248</v>
      </c>
      <c r="H62" s="35" t="s">
        <v>88</v>
      </c>
      <c r="I62" s="54" t="s">
        <v>87</v>
      </c>
    </row>
    <row r="63" spans="1:9" ht="45" x14ac:dyDescent="0.25">
      <c r="A63" s="19"/>
      <c r="B63" s="34" t="s">
        <v>19</v>
      </c>
      <c r="C63" s="34" t="s">
        <v>74</v>
      </c>
      <c r="D63" s="34" t="s">
        <v>29</v>
      </c>
      <c r="E63" s="34">
        <v>13</v>
      </c>
      <c r="F63" s="35" t="s">
        <v>46</v>
      </c>
      <c r="G63" s="35" t="s">
        <v>235</v>
      </c>
      <c r="H63" s="35" t="s">
        <v>40</v>
      </c>
      <c r="I63" s="54" t="s">
        <v>18</v>
      </c>
    </row>
    <row r="64" spans="1:9" ht="45" x14ac:dyDescent="0.25">
      <c r="A64" s="19"/>
      <c r="B64" s="34" t="s">
        <v>19</v>
      </c>
      <c r="C64" s="34" t="s">
        <v>80</v>
      </c>
      <c r="D64" s="34" t="s">
        <v>71</v>
      </c>
      <c r="E64" s="34">
        <v>14</v>
      </c>
      <c r="F64" s="35" t="s">
        <v>77</v>
      </c>
      <c r="G64" s="35" t="s">
        <v>236</v>
      </c>
      <c r="H64" s="35" t="s">
        <v>40</v>
      </c>
      <c r="I64" s="54" t="s">
        <v>18</v>
      </c>
    </row>
    <row r="65" spans="1:9" ht="45" x14ac:dyDescent="0.25">
      <c r="A65" s="19"/>
      <c r="B65" s="34" t="s">
        <v>19</v>
      </c>
      <c r="C65" s="34" t="s">
        <v>80</v>
      </c>
      <c r="D65" s="34" t="s">
        <v>81</v>
      </c>
      <c r="E65" s="34">
        <v>15</v>
      </c>
      <c r="F65" s="35" t="s">
        <v>77</v>
      </c>
      <c r="G65" s="35" t="s">
        <v>237</v>
      </c>
      <c r="H65" s="35" t="s">
        <v>40</v>
      </c>
      <c r="I65" s="54" t="s">
        <v>18</v>
      </c>
    </row>
    <row r="66" spans="1:9" ht="45" x14ac:dyDescent="0.25">
      <c r="A66" s="19"/>
      <c r="B66" s="34" t="s">
        <v>19</v>
      </c>
      <c r="C66" s="34" t="s">
        <v>80</v>
      </c>
      <c r="D66" s="34" t="s">
        <v>82</v>
      </c>
      <c r="E66" s="34">
        <v>16</v>
      </c>
      <c r="F66" s="35" t="s">
        <v>77</v>
      </c>
      <c r="G66" s="35" t="s">
        <v>238</v>
      </c>
      <c r="H66" s="35" t="s">
        <v>40</v>
      </c>
      <c r="I66" s="54" t="s">
        <v>18</v>
      </c>
    </row>
    <row r="67" spans="1:9" ht="30" x14ac:dyDescent="0.25">
      <c r="A67" s="19"/>
      <c r="B67" s="34" t="s">
        <v>19</v>
      </c>
      <c r="C67" s="34" t="s">
        <v>137</v>
      </c>
      <c r="D67" s="34" t="s">
        <v>29</v>
      </c>
      <c r="E67" s="34">
        <v>51</v>
      </c>
      <c r="F67" s="35" t="s">
        <v>130</v>
      </c>
      <c r="G67" s="35" t="s">
        <v>239</v>
      </c>
      <c r="H67" s="35" t="s">
        <v>60</v>
      </c>
      <c r="I67" s="54" t="s">
        <v>18</v>
      </c>
    </row>
    <row r="68" spans="1:9" ht="30" x14ac:dyDescent="0.25">
      <c r="A68" s="20"/>
      <c r="B68" s="34" t="s">
        <v>19</v>
      </c>
      <c r="C68" s="34" t="s">
        <v>131</v>
      </c>
      <c r="D68" s="34" t="s">
        <v>29</v>
      </c>
      <c r="E68" s="34">
        <v>52</v>
      </c>
      <c r="F68" s="35" t="s">
        <v>132</v>
      </c>
      <c r="G68" s="35" t="s">
        <v>240</v>
      </c>
      <c r="H68" s="35" t="s">
        <v>60</v>
      </c>
      <c r="I68" s="54" t="s">
        <v>18</v>
      </c>
    </row>
    <row r="69" spans="1:9" x14ac:dyDescent="0.25">
      <c r="A69"/>
      <c r="B69"/>
      <c r="C69"/>
      <c r="D69"/>
      <c r="E69"/>
      <c r="F69" s="26"/>
      <c r="G69" s="26"/>
      <c r="H69" s="26"/>
      <c r="I69"/>
    </row>
    <row r="70" spans="1:9" x14ac:dyDescent="0.25">
      <c r="A70"/>
      <c r="B70"/>
      <c r="C70"/>
      <c r="D70"/>
      <c r="E70"/>
      <c r="F70" s="26"/>
      <c r="G70" s="26"/>
      <c r="H70" s="26"/>
      <c r="I70"/>
    </row>
    <row r="71" spans="1:9" x14ac:dyDescent="0.25">
      <c r="A71"/>
      <c r="B71"/>
      <c r="C71"/>
      <c r="D71"/>
      <c r="E71"/>
      <c r="F71" s="26"/>
      <c r="G71" s="26"/>
      <c r="H71" s="26"/>
      <c r="I71"/>
    </row>
    <row r="72" spans="1:9" x14ac:dyDescent="0.25">
      <c r="A72"/>
      <c r="B72"/>
      <c r="C72"/>
      <c r="D72"/>
      <c r="E72"/>
      <c r="F72" s="26"/>
      <c r="G72" s="26"/>
      <c r="H72" s="26"/>
      <c r="I72"/>
    </row>
    <row r="73" spans="1:9" x14ac:dyDescent="0.25">
      <c r="A73"/>
      <c r="B73"/>
      <c r="C73"/>
      <c r="D73"/>
      <c r="E73"/>
      <c r="F73" s="26"/>
      <c r="G73" s="26"/>
      <c r="H73" s="26"/>
      <c r="I73"/>
    </row>
    <row r="74" spans="1:9" x14ac:dyDescent="0.25">
      <c r="A74"/>
      <c r="B74"/>
      <c r="C74"/>
      <c r="D74"/>
      <c r="E74"/>
      <c r="F74" s="26"/>
      <c r="G74" s="26"/>
      <c r="H74" s="26"/>
      <c r="I74"/>
    </row>
    <row r="75" spans="1:9" x14ac:dyDescent="0.25">
      <c r="A75"/>
      <c r="B75"/>
      <c r="C75"/>
      <c r="D75"/>
      <c r="E75"/>
      <c r="F75" s="26"/>
      <c r="G75" s="26"/>
      <c r="H75" s="26"/>
      <c r="I75"/>
    </row>
    <row r="76" spans="1:9" x14ac:dyDescent="0.25">
      <c r="A76"/>
      <c r="B76"/>
      <c r="C76"/>
      <c r="D76"/>
      <c r="E76"/>
      <c r="F76" s="26"/>
      <c r="G76" s="26"/>
      <c r="H76" s="26"/>
      <c r="I76"/>
    </row>
    <row r="77" spans="1:9" x14ac:dyDescent="0.25">
      <c r="A77"/>
      <c r="B77"/>
      <c r="C77"/>
      <c r="D77"/>
      <c r="E77"/>
      <c r="F77" s="26"/>
      <c r="G77" s="26"/>
      <c r="H77" s="26"/>
      <c r="I77"/>
    </row>
    <row r="78" spans="1:9" x14ac:dyDescent="0.25">
      <c r="A78"/>
      <c r="B78"/>
      <c r="C78"/>
      <c r="D78"/>
      <c r="E78"/>
      <c r="F78" s="26"/>
      <c r="G78" s="26"/>
      <c r="H78" s="26"/>
      <c r="I78"/>
    </row>
    <row r="79" spans="1:9" x14ac:dyDescent="0.25">
      <c r="A79"/>
      <c r="B79"/>
      <c r="C79"/>
      <c r="D79"/>
      <c r="E79"/>
      <c r="F79" s="26"/>
      <c r="G79" s="26"/>
      <c r="H79" s="26"/>
      <c r="I79"/>
    </row>
    <row r="80" spans="1:9" x14ac:dyDescent="0.25">
      <c r="A80"/>
      <c r="B80"/>
      <c r="C80"/>
      <c r="D80"/>
      <c r="E80"/>
      <c r="F80" s="26"/>
      <c r="G80" s="26"/>
      <c r="H80" s="26"/>
      <c r="I80"/>
    </row>
    <row r="81" spans="1:9" x14ac:dyDescent="0.25">
      <c r="A81"/>
      <c r="B81"/>
      <c r="C81"/>
      <c r="D81"/>
      <c r="E81"/>
      <c r="F81" s="26"/>
      <c r="G81" s="26"/>
      <c r="H81" s="26"/>
      <c r="I81"/>
    </row>
    <row r="82" spans="1:9" x14ac:dyDescent="0.25">
      <c r="A82"/>
      <c r="B82"/>
      <c r="C82"/>
      <c r="D82"/>
      <c r="E82"/>
      <c r="F82" s="26"/>
      <c r="G82" s="26"/>
      <c r="H82" s="26"/>
      <c r="I82"/>
    </row>
    <row r="83" spans="1:9" x14ac:dyDescent="0.25">
      <c r="A83"/>
      <c r="B83"/>
      <c r="C83"/>
      <c r="D83"/>
      <c r="E83"/>
      <c r="F83" s="26"/>
      <c r="G83" s="26"/>
      <c r="H83" s="26"/>
      <c r="I83"/>
    </row>
    <row r="84" spans="1:9" x14ac:dyDescent="0.25">
      <c r="A84"/>
      <c r="B84"/>
      <c r="C84"/>
      <c r="D84"/>
      <c r="E84"/>
      <c r="F84" s="26"/>
      <c r="G84" s="26"/>
      <c r="H84" s="26"/>
      <c r="I84"/>
    </row>
    <row r="85" spans="1:9" x14ac:dyDescent="0.25">
      <c r="A85"/>
      <c r="B85"/>
      <c r="C85"/>
      <c r="D85"/>
      <c r="E85"/>
      <c r="F85" s="26"/>
      <c r="G85" s="26"/>
      <c r="H85" s="26"/>
      <c r="I85"/>
    </row>
    <row r="86" spans="1:9" x14ac:dyDescent="0.25">
      <c r="A86"/>
      <c r="B86"/>
      <c r="C86"/>
      <c r="D86"/>
      <c r="E86"/>
      <c r="F86" s="26"/>
      <c r="G86" s="26"/>
      <c r="H86" s="26"/>
      <c r="I86"/>
    </row>
    <row r="87" spans="1:9" x14ac:dyDescent="0.25">
      <c r="A87"/>
      <c r="B87"/>
      <c r="C87"/>
      <c r="D87"/>
      <c r="E87"/>
      <c r="F87" s="26"/>
      <c r="G87" s="26"/>
      <c r="H87" s="26"/>
      <c r="I87"/>
    </row>
    <row r="88" spans="1:9" x14ac:dyDescent="0.25">
      <c r="A88"/>
      <c r="B88"/>
      <c r="C88"/>
      <c r="D88"/>
      <c r="E88"/>
      <c r="F88" s="26"/>
      <c r="G88" s="26"/>
      <c r="H88" s="26"/>
      <c r="I88"/>
    </row>
    <row r="89" spans="1:9" x14ac:dyDescent="0.25">
      <c r="A89"/>
      <c r="B89"/>
      <c r="C89"/>
      <c r="D89"/>
      <c r="E89"/>
      <c r="F89" s="26"/>
      <c r="G89" s="26"/>
      <c r="H89" s="26"/>
      <c r="I89"/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KT Rekapitulace</vt:lpstr>
      <vt:lpstr>KT Rozpočet</vt:lpstr>
      <vt:lpstr>KT Tech. specifikace</vt:lpstr>
      <vt:lpstr>'KT Rozpočet'!Názvy_tisku</vt:lpstr>
      <vt:lpstr>'KT Tech. specifikace'!Názvy_tisku</vt:lpstr>
      <vt:lpstr>'KT Rekapitulace'!Oblast_tisku</vt:lpstr>
      <vt:lpstr>'KT Rozpočet'!Oblast_tisku</vt:lpstr>
      <vt:lpstr>'KT Tech. specifikace'!Oblast_tisku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Ondra</cp:lastModifiedBy>
  <cp:lastPrinted>2021-09-30T05:56:48Z</cp:lastPrinted>
  <dcterms:created xsi:type="dcterms:W3CDTF">2019-04-28T09:28:44Z</dcterms:created>
  <dcterms:modified xsi:type="dcterms:W3CDTF">2021-10-13T08:06:06Z</dcterms:modified>
</cp:coreProperties>
</file>